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3820"/>
  <bookViews>
    <workbookView xWindow="0" yWindow="0" windowWidth="28800" windowHeight="12435"/>
  </bookViews>
  <sheets>
    <sheet name="PLAN 2024" sheetId="1" r:id="rId1"/>
    <sheet name="Grad Beograd" sheetId="2" r:id="rId2"/>
  </sheets>
  <definedNames>
    <definedName name="_xlnm.Print_Area" localSheetId="0">'PLAN 2024'!$A$1:$J$282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/>
  <c r="F21" l="1"/>
  <c r="J21" s="1"/>
  <c r="J218" l="1"/>
  <c r="J200"/>
  <c r="J114"/>
  <c r="J113"/>
  <c r="E257" l="1"/>
  <c r="J254"/>
  <c r="E23"/>
  <c r="G23" l="1"/>
  <c r="E280" l="1"/>
  <c r="E277"/>
  <c r="E274"/>
  <c r="E263"/>
  <c r="E265"/>
  <c r="E267"/>
  <c r="E250"/>
  <c r="E245"/>
  <c r="E237"/>
  <c r="E235"/>
  <c r="E232"/>
  <c r="E229"/>
  <c r="E227"/>
  <c r="E221"/>
  <c r="E203"/>
  <c r="E28"/>
  <c r="E40"/>
  <c r="E42"/>
  <c r="E48"/>
  <c r="E52"/>
  <c r="E56"/>
  <c r="E60"/>
  <c r="E71"/>
  <c r="E74"/>
  <c r="E77"/>
  <c r="E88"/>
  <c r="E95"/>
  <c r="E100"/>
  <c r="E109"/>
  <c r="E111"/>
  <c r="E136"/>
  <c r="E141"/>
  <c r="E144"/>
  <c r="E146"/>
  <c r="E149"/>
  <c r="E154"/>
  <c r="E158"/>
  <c r="E162"/>
  <c r="E166"/>
  <c r="E171"/>
  <c r="E179"/>
  <c r="E183"/>
  <c r="E185"/>
  <c r="E187"/>
  <c r="E193"/>
  <c r="F257"/>
  <c r="E259" l="1"/>
  <c r="E282"/>
  <c r="H10" i="2"/>
  <c r="G250" i="1"/>
  <c r="J8"/>
  <c r="H300" i="2"/>
  <c r="G300"/>
  <c r="F300"/>
  <c r="E300"/>
  <c r="D300"/>
  <c r="G296"/>
  <c r="F296"/>
  <c r="E296"/>
  <c r="D296"/>
  <c r="G293"/>
  <c r="F293"/>
  <c r="E293"/>
  <c r="D293"/>
  <c r="G290"/>
  <c r="F290"/>
  <c r="E290"/>
  <c r="D290"/>
  <c r="G283"/>
  <c r="F283"/>
  <c r="E283"/>
  <c r="D283"/>
  <c r="G281"/>
  <c r="F281"/>
  <c r="E281"/>
  <c r="D281"/>
  <c r="G279"/>
  <c r="F279"/>
  <c r="E279"/>
  <c r="D279"/>
  <c r="H297"/>
  <c r="H295"/>
  <c r="F279" i="1" s="1"/>
  <c r="J279" s="1"/>
  <c r="H294" i="2"/>
  <c r="H292"/>
  <c r="J276" i="1" s="1"/>
  <c r="H291" i="2"/>
  <c r="F275" i="1" s="1"/>
  <c r="J275" s="1"/>
  <c r="H289" i="2"/>
  <c r="F273" i="1" s="1"/>
  <c r="J273" s="1"/>
  <c r="H288" i="2"/>
  <c r="F272" i="1" s="1"/>
  <c r="J272" s="1"/>
  <c r="H287" i="2"/>
  <c r="F271" i="1" s="1"/>
  <c r="J271" s="1"/>
  <c r="H286" i="2"/>
  <c r="F270" i="1" s="1"/>
  <c r="J270" s="1"/>
  <c r="H285" i="2"/>
  <c r="F269" i="1" s="1"/>
  <c r="J269" s="1"/>
  <c r="H284" i="2"/>
  <c r="F268" i="1" s="1"/>
  <c r="J268" s="1"/>
  <c r="H282" i="2"/>
  <c r="F266" i="1" s="1"/>
  <c r="J266" s="1"/>
  <c r="H280" i="2"/>
  <c r="F264" i="1" s="1"/>
  <c r="J264" s="1"/>
  <c r="I280"/>
  <c r="H280"/>
  <c r="G280"/>
  <c r="D280"/>
  <c r="I277"/>
  <c r="H277"/>
  <c r="G277"/>
  <c r="D277"/>
  <c r="I274"/>
  <c r="H274"/>
  <c r="D274"/>
  <c r="I267"/>
  <c r="H267"/>
  <c r="G267"/>
  <c r="D267"/>
  <c r="I265"/>
  <c r="H265"/>
  <c r="G265"/>
  <c r="D265"/>
  <c r="I263"/>
  <c r="H263"/>
  <c r="G263"/>
  <c r="D263"/>
  <c r="G270" i="2"/>
  <c r="F270"/>
  <c r="E270"/>
  <c r="D270"/>
  <c r="I254" i="1"/>
  <c r="H254"/>
  <c r="G254"/>
  <c r="D254"/>
  <c r="G266" i="2"/>
  <c r="F266"/>
  <c r="E266"/>
  <c r="D266"/>
  <c r="I250" i="1"/>
  <c r="H250"/>
  <c r="D250"/>
  <c r="G261" i="2"/>
  <c r="F261"/>
  <c r="E261"/>
  <c r="D261"/>
  <c r="I245" i="1"/>
  <c r="H245"/>
  <c r="G245"/>
  <c r="D245"/>
  <c r="G251" i="2"/>
  <c r="F251"/>
  <c r="E251"/>
  <c r="D251"/>
  <c r="I237" i="1"/>
  <c r="H237"/>
  <c r="G237"/>
  <c r="D237"/>
  <c r="G249" i="2"/>
  <c r="F249"/>
  <c r="E249"/>
  <c r="D249"/>
  <c r="I235" i="1"/>
  <c r="H235"/>
  <c r="G235"/>
  <c r="D235"/>
  <c r="G246" i="2"/>
  <c r="F246"/>
  <c r="E246"/>
  <c r="D246"/>
  <c r="I232" i="1"/>
  <c r="H232"/>
  <c r="G232"/>
  <c r="D232"/>
  <c r="G243" i="2"/>
  <c r="F243"/>
  <c r="E243"/>
  <c r="D243"/>
  <c r="I229" i="1"/>
  <c r="H229"/>
  <c r="G229"/>
  <c r="D229"/>
  <c r="G241" i="2"/>
  <c r="F241"/>
  <c r="E241"/>
  <c r="D241"/>
  <c r="I227" i="1"/>
  <c r="H227"/>
  <c r="G227"/>
  <c r="D227"/>
  <c r="G235" i="2"/>
  <c r="F235"/>
  <c r="E235"/>
  <c r="D235"/>
  <c r="I221" i="1"/>
  <c r="H221"/>
  <c r="G221"/>
  <c r="D221"/>
  <c r="G218" i="2"/>
  <c r="F218"/>
  <c r="E218"/>
  <c r="D218"/>
  <c r="I203" i="1"/>
  <c r="H203"/>
  <c r="G203"/>
  <c r="D203"/>
  <c r="G207" i="2"/>
  <c r="F207"/>
  <c r="E207"/>
  <c r="D207"/>
  <c r="I193" i="1"/>
  <c r="H193"/>
  <c r="G193"/>
  <c r="D193"/>
  <c r="I187"/>
  <c r="H187"/>
  <c r="G187"/>
  <c r="D187"/>
  <c r="G202" i="2"/>
  <c r="F202"/>
  <c r="E202"/>
  <c r="D202"/>
  <c r="I185" i="1"/>
  <c r="H185"/>
  <c r="G185"/>
  <c r="D185"/>
  <c r="G200" i="2"/>
  <c r="F200"/>
  <c r="E200"/>
  <c r="D200"/>
  <c r="I183" i="1"/>
  <c r="H183"/>
  <c r="G183"/>
  <c r="D183"/>
  <c r="G198" i="2"/>
  <c r="F198"/>
  <c r="E198"/>
  <c r="D198"/>
  <c r="I179" i="1"/>
  <c r="H179"/>
  <c r="G179"/>
  <c r="D179"/>
  <c r="G194" i="2"/>
  <c r="F194"/>
  <c r="E194"/>
  <c r="D194"/>
  <c r="I171" i="1"/>
  <c r="H171"/>
  <c r="G171"/>
  <c r="D171"/>
  <c r="G186" i="2"/>
  <c r="F186"/>
  <c r="E186"/>
  <c r="D186"/>
  <c r="I166" i="1"/>
  <c r="H166"/>
  <c r="G166"/>
  <c r="D166"/>
  <c r="G181" i="2"/>
  <c r="F181"/>
  <c r="E181"/>
  <c r="D181"/>
  <c r="I162" i="1"/>
  <c r="H162"/>
  <c r="G162"/>
  <c r="D162"/>
  <c r="G177" i="2"/>
  <c r="F177"/>
  <c r="E177"/>
  <c r="D177"/>
  <c r="I158" i="1"/>
  <c r="H158"/>
  <c r="G158"/>
  <c r="D158"/>
  <c r="G173" i="2"/>
  <c r="F173"/>
  <c r="E173"/>
  <c r="D173"/>
  <c r="I154" i="1"/>
  <c r="H154"/>
  <c r="G154"/>
  <c r="D154"/>
  <c r="G169" i="2"/>
  <c r="F169"/>
  <c r="E169"/>
  <c r="D169"/>
  <c r="I149" i="1"/>
  <c r="H149"/>
  <c r="G149"/>
  <c r="D149"/>
  <c r="G164" i="2"/>
  <c r="F164"/>
  <c r="E164"/>
  <c r="D164"/>
  <c r="I146" i="1"/>
  <c r="H146"/>
  <c r="G146"/>
  <c r="D146"/>
  <c r="G161" i="2"/>
  <c r="F161"/>
  <c r="E161"/>
  <c r="D161"/>
  <c r="I144" i="1"/>
  <c r="H144"/>
  <c r="G144"/>
  <c r="D144"/>
  <c r="G159" i="2"/>
  <c r="F159"/>
  <c r="E159"/>
  <c r="D159"/>
  <c r="I141" i="1"/>
  <c r="H141"/>
  <c r="G141"/>
  <c r="D141"/>
  <c r="G156" i="2"/>
  <c r="F156"/>
  <c r="E156"/>
  <c r="D156"/>
  <c r="I136" i="1"/>
  <c r="H136"/>
  <c r="G136"/>
  <c r="D136"/>
  <c r="G151" i="2"/>
  <c r="F151"/>
  <c r="E151"/>
  <c r="D151"/>
  <c r="G144"/>
  <c r="F144"/>
  <c r="E144"/>
  <c r="D144"/>
  <c r="I111" i="1"/>
  <c r="H111"/>
  <c r="G111"/>
  <c r="D111"/>
  <c r="G119" i="2"/>
  <c r="F119"/>
  <c r="E119"/>
  <c r="D119"/>
  <c r="I109" i="1"/>
  <c r="H109"/>
  <c r="G109"/>
  <c r="D109"/>
  <c r="G117" i="2"/>
  <c r="F117"/>
  <c r="E117"/>
  <c r="D117"/>
  <c r="I100" i="1"/>
  <c r="H100"/>
  <c r="G100"/>
  <c r="D100"/>
  <c r="G108" i="2"/>
  <c r="F108"/>
  <c r="E108"/>
  <c r="D108"/>
  <c r="I95" i="1"/>
  <c r="H95"/>
  <c r="G95"/>
  <c r="D95"/>
  <c r="G103" i="2"/>
  <c r="F103"/>
  <c r="E103"/>
  <c r="D103"/>
  <c r="I88" i="1"/>
  <c r="H88"/>
  <c r="G88"/>
  <c r="D88"/>
  <c r="G96" i="2"/>
  <c r="F96"/>
  <c r="E96"/>
  <c r="D96"/>
  <c r="I77" i="1"/>
  <c r="H77"/>
  <c r="G77"/>
  <c r="D77"/>
  <c r="G85" i="2"/>
  <c r="F85"/>
  <c r="E85"/>
  <c r="D85"/>
  <c r="I74" i="1"/>
  <c r="H74"/>
  <c r="G74"/>
  <c r="D74"/>
  <c r="G82" i="2"/>
  <c r="F82"/>
  <c r="E82"/>
  <c r="D82"/>
  <c r="I71" i="1"/>
  <c r="H71"/>
  <c r="H259" s="1"/>
  <c r="G71"/>
  <c r="D71"/>
  <c r="D259" s="1"/>
  <c r="G79" i="2"/>
  <c r="F79"/>
  <c r="E79"/>
  <c r="D79"/>
  <c r="H272"/>
  <c r="F256" i="1" s="1"/>
  <c r="J256" s="1"/>
  <c r="H271" i="2"/>
  <c r="H269"/>
  <c r="F253" i="1" s="1"/>
  <c r="H268" i="2"/>
  <c r="F252" i="1" s="1"/>
  <c r="J252" s="1"/>
  <c r="H267" i="2"/>
  <c r="J251" i="1" s="1"/>
  <c r="H265" i="2"/>
  <c r="J249" i="1" s="1"/>
  <c r="H264" i="2"/>
  <c r="H263"/>
  <c r="J247" i="1" s="1"/>
  <c r="H262" i="2"/>
  <c r="H260"/>
  <c r="H259"/>
  <c r="J244" i="1" s="1"/>
  <c r="H258" i="2"/>
  <c r="J243" i="1" s="1"/>
  <c r="H257" i="2"/>
  <c r="H256"/>
  <c r="J242" i="1" s="1"/>
  <c r="H255" i="2"/>
  <c r="J241" i="1" s="1"/>
  <c r="H254" i="2"/>
  <c r="J240" i="1" s="1"/>
  <c r="H253" i="2"/>
  <c r="J239" i="1" s="1"/>
  <c r="H252" i="2"/>
  <c r="H250"/>
  <c r="H248"/>
  <c r="J234" i="1" s="1"/>
  <c r="H247" i="2"/>
  <c r="H245"/>
  <c r="H244"/>
  <c r="J230" i="1" s="1"/>
  <c r="H242" i="2"/>
  <c r="H240"/>
  <c r="J226" i="1" s="1"/>
  <c r="H239" i="2"/>
  <c r="J225" i="1" s="1"/>
  <c r="H238" i="2"/>
  <c r="J224" i="1" s="1"/>
  <c r="H237" i="2"/>
  <c r="J223" i="1" s="1"/>
  <c r="H236" i="2"/>
  <c r="J222" i="1" s="1"/>
  <c r="H234" i="2"/>
  <c r="J220" i="1" s="1"/>
  <c r="H233" i="2"/>
  <c r="J219" i="1" s="1"/>
  <c r="H232" i="2"/>
  <c r="J217" i="1" s="1"/>
  <c r="H231" i="2"/>
  <c r="J216" i="1" s="1"/>
  <c r="H230" i="2"/>
  <c r="J215" i="1" s="1"/>
  <c r="H229" i="2"/>
  <c r="J214" i="1" s="1"/>
  <c r="H228" i="2"/>
  <c r="F213" i="1" s="1"/>
  <c r="J213" s="1"/>
  <c r="H227" i="2"/>
  <c r="F212" i="1" s="1"/>
  <c r="J212" s="1"/>
  <c r="H226" i="2"/>
  <c r="F211" i="1" s="1"/>
  <c r="J211" s="1"/>
  <c r="H225" i="2"/>
  <c r="F210" i="1" s="1"/>
  <c r="J210" s="1"/>
  <c r="H224" i="2"/>
  <c r="J209" i="1" s="1"/>
  <c r="H223" i="2"/>
  <c r="F208" i="1" s="1"/>
  <c r="J208" s="1"/>
  <c r="H222" i="2"/>
  <c r="H221"/>
  <c r="J206" i="1" s="1"/>
  <c r="H220" i="2"/>
  <c r="J205" i="1" s="1"/>
  <c r="H219" i="2"/>
  <c r="F204" i="1" s="1"/>
  <c r="H217" i="2"/>
  <c r="H216"/>
  <c r="J202" i="1" s="1"/>
  <c r="H215" i="2"/>
  <c r="J201" i="1" s="1"/>
  <c r="H214" i="2"/>
  <c r="H213"/>
  <c r="F199" i="1" s="1"/>
  <c r="J199" s="1"/>
  <c r="H212" i="2"/>
  <c r="J198" i="1" s="1"/>
  <c r="H211" i="2"/>
  <c r="F197" i="1" s="1"/>
  <c r="J197" s="1"/>
  <c r="H210" i="2"/>
  <c r="F196" i="1" s="1"/>
  <c r="J196" s="1"/>
  <c r="H209" i="2"/>
  <c r="J195" i="1" s="1"/>
  <c r="H208" i="2"/>
  <c r="H206"/>
  <c r="J192" i="1" s="1"/>
  <c r="H205" i="2"/>
  <c r="F190" i="1" s="1"/>
  <c r="J190" s="1"/>
  <c r="H204" i="2"/>
  <c r="J189" i="1" s="1"/>
  <c r="H203" i="2"/>
  <c r="F188" i="1" s="1"/>
  <c r="J188" s="1"/>
  <c r="H201" i="2"/>
  <c r="F186" i="1" s="1"/>
  <c r="J186" s="1"/>
  <c r="H199" i="2"/>
  <c r="H198" s="1"/>
  <c r="H197"/>
  <c r="J182" i="1" s="1"/>
  <c r="H196" i="2"/>
  <c r="J181" i="1" s="1"/>
  <c r="H195" i="2"/>
  <c r="H193"/>
  <c r="F178" i="1" s="1"/>
  <c r="J178" s="1"/>
  <c r="H192" i="2"/>
  <c r="H191"/>
  <c r="F176" i="1" s="1"/>
  <c r="J176" s="1"/>
  <c r="H190" i="2"/>
  <c r="F175" i="1" s="1"/>
  <c r="J175" s="1"/>
  <c r="H189" i="2"/>
  <c r="F174" i="1" s="1"/>
  <c r="J174" s="1"/>
  <c r="H188" i="2"/>
  <c r="J173" i="1" s="1"/>
  <c r="H187" i="2"/>
  <c r="F172" i="1" s="1"/>
  <c r="J172" s="1"/>
  <c r="H185" i="2"/>
  <c r="J170" i="1" s="1"/>
  <c r="H184" i="2"/>
  <c r="J169" i="1" s="1"/>
  <c r="H183" i="2"/>
  <c r="F168" i="1" s="1"/>
  <c r="J168" s="1"/>
  <c r="H182" i="2"/>
  <c r="H180"/>
  <c r="J165" i="1" s="1"/>
  <c r="H179" i="2"/>
  <c r="F164" i="1" s="1"/>
  <c r="J164" s="1"/>
  <c r="H178" i="2"/>
  <c r="J163" i="1" s="1"/>
  <c r="H176" i="2"/>
  <c r="F161" i="1" s="1"/>
  <c r="J161" s="1"/>
  <c r="H175" i="2"/>
  <c r="J160" i="1" s="1"/>
  <c r="H174" i="2"/>
  <c r="J159" i="1" s="1"/>
  <c r="H172" i="2"/>
  <c r="J157" i="1" s="1"/>
  <c r="H171" i="2"/>
  <c r="J156" i="1" s="1"/>
  <c r="H170" i="2"/>
  <c r="J155" i="1" s="1"/>
  <c r="H168" i="2"/>
  <c r="J153" i="1" s="1"/>
  <c r="H167" i="2"/>
  <c r="H166"/>
  <c r="J151" i="1" s="1"/>
  <c r="H165" i="2"/>
  <c r="F150" i="1" s="1"/>
  <c r="J150" s="1"/>
  <c r="H163" i="2"/>
  <c r="F148" i="1" s="1"/>
  <c r="J148" s="1"/>
  <c r="H162" i="2"/>
  <c r="F147" i="1" s="1"/>
  <c r="H160" i="2"/>
  <c r="H159" s="1"/>
  <c r="H158"/>
  <c r="J143" i="1" s="1"/>
  <c r="H157" i="2"/>
  <c r="H155"/>
  <c r="F140" i="1" s="1"/>
  <c r="J140" s="1"/>
  <c r="H154" i="2"/>
  <c r="F139" i="1" s="1"/>
  <c r="J139" s="1"/>
  <c r="H153" i="2"/>
  <c r="J138" i="1" s="1"/>
  <c r="H152" i="2"/>
  <c r="H150"/>
  <c r="H149"/>
  <c r="H148"/>
  <c r="H147"/>
  <c r="H146"/>
  <c r="H145"/>
  <c r="H143"/>
  <c r="F135" i="1" s="1"/>
  <c r="J135" s="1"/>
  <c r="H142" i="2"/>
  <c r="J134" i="1" s="1"/>
  <c r="H141" i="2"/>
  <c r="J133" i="1" s="1"/>
  <c r="H140" i="2"/>
  <c r="F132" i="1" s="1"/>
  <c r="J132" s="1"/>
  <c r="H139" i="2"/>
  <c r="F131" i="1" s="1"/>
  <c r="J131" s="1"/>
  <c r="H138" i="2"/>
  <c r="F130" i="1" s="1"/>
  <c r="J130" s="1"/>
  <c r="H137" i="2"/>
  <c r="F129" i="1" s="1"/>
  <c r="J129" s="1"/>
  <c r="H136" i="2"/>
  <c r="F128" i="1" s="1"/>
  <c r="J128" s="1"/>
  <c r="H135" i="2"/>
  <c r="F127" i="1" s="1"/>
  <c r="J127" s="1"/>
  <c r="H134" i="2"/>
  <c r="J126" i="1" s="1"/>
  <c r="H133" i="2"/>
  <c r="J125" i="1" s="1"/>
  <c r="H132" i="2"/>
  <c r="J124" i="1" s="1"/>
  <c r="H131" i="2"/>
  <c r="F123" i="1" s="1"/>
  <c r="J123" s="1"/>
  <c r="H130" i="2"/>
  <c r="J122" i="1" s="1"/>
  <c r="H129" i="2"/>
  <c r="J121" i="1" s="1"/>
  <c r="H128" i="2"/>
  <c r="F120" i="1" s="1"/>
  <c r="J120" s="1"/>
  <c r="H127" i="2"/>
  <c r="F119" i="1" s="1"/>
  <c r="J119" s="1"/>
  <c r="H126" i="2"/>
  <c r="J118" i="1" s="1"/>
  <c r="H125" i="2"/>
  <c r="J117" i="1" s="1"/>
  <c r="H124" i="2"/>
  <c r="J116" i="1" s="1"/>
  <c r="H123" i="2"/>
  <c r="F115" i="1" s="1"/>
  <c r="J115" s="1"/>
  <c r="H122" i="2"/>
  <c r="H121"/>
  <c r="H120"/>
  <c r="F112" i="1" s="1"/>
  <c r="J112" s="1"/>
  <c r="H118" i="2"/>
  <c r="H117" s="1"/>
  <c r="H116"/>
  <c r="F108" i="1" s="1"/>
  <c r="J108" s="1"/>
  <c r="H115" i="2"/>
  <c r="F107" i="1" s="1"/>
  <c r="J107" s="1"/>
  <c r="H114" i="2"/>
  <c r="F106" i="1" s="1"/>
  <c r="J106" s="1"/>
  <c r="H113" i="2"/>
  <c r="F105" i="1" s="1"/>
  <c r="J105" s="1"/>
  <c r="H112" i="2"/>
  <c r="F104" i="1" s="1"/>
  <c r="J104" s="1"/>
  <c r="H111" i="2"/>
  <c r="F103" i="1" s="1"/>
  <c r="J103" s="1"/>
  <c r="H110" i="2"/>
  <c r="F102" i="1" s="1"/>
  <c r="J102" s="1"/>
  <c r="H109" i="2"/>
  <c r="F101" i="1" s="1"/>
  <c r="J101" s="1"/>
  <c r="H107" i="2"/>
  <c r="J99" i="1" s="1"/>
  <c r="H106" i="2"/>
  <c r="F98" i="1" s="1"/>
  <c r="J98" s="1"/>
  <c r="H105" i="2"/>
  <c r="F97" i="1" s="1"/>
  <c r="J97" s="1"/>
  <c r="H104" i="2"/>
  <c r="F96" i="1" s="1"/>
  <c r="J96" s="1"/>
  <c r="H102" i="2"/>
  <c r="J94" i="1" s="1"/>
  <c r="H101" i="2"/>
  <c r="J93" i="1" s="1"/>
  <c r="H100" i="2"/>
  <c r="F92" i="1" s="1"/>
  <c r="J92" s="1"/>
  <c r="H99" i="2"/>
  <c r="J91" i="1" s="1"/>
  <c r="H98" i="2"/>
  <c r="J90" i="1" s="1"/>
  <c r="H97" i="2"/>
  <c r="H95"/>
  <c r="F87" i="1" s="1"/>
  <c r="J87" s="1"/>
  <c r="H94" i="2"/>
  <c r="F86" i="1" s="1"/>
  <c r="J86" s="1"/>
  <c r="H93" i="2"/>
  <c r="F85" i="1" s="1"/>
  <c r="J85" s="1"/>
  <c r="H92" i="2"/>
  <c r="J84" i="1" s="1"/>
  <c r="H91" i="2"/>
  <c r="J83" i="1" s="1"/>
  <c r="H90" i="2"/>
  <c r="F82" i="1" s="1"/>
  <c r="J82" s="1"/>
  <c r="H89" i="2"/>
  <c r="J81" i="1" s="1"/>
  <c r="H88" i="2"/>
  <c r="F80" i="1" s="1"/>
  <c r="J80" s="1"/>
  <c r="H87" i="2"/>
  <c r="J79" i="1" s="1"/>
  <c r="H86" i="2"/>
  <c r="H84"/>
  <c r="J76" i="1" s="1"/>
  <c r="H83" i="2"/>
  <c r="H81"/>
  <c r="F73" i="1" s="1"/>
  <c r="J73" s="1"/>
  <c r="H80" i="2"/>
  <c r="I60" i="1"/>
  <c r="H60"/>
  <c r="G60"/>
  <c r="D60"/>
  <c r="G66" i="2"/>
  <c r="F66"/>
  <c r="E66"/>
  <c r="D66"/>
  <c r="I56" i="1"/>
  <c r="H56"/>
  <c r="G56"/>
  <c r="D56"/>
  <c r="G62" i="2"/>
  <c r="F62"/>
  <c r="E62"/>
  <c r="D62"/>
  <c r="I52" i="1"/>
  <c r="H52"/>
  <c r="G52"/>
  <c r="D52"/>
  <c r="D58" i="2"/>
  <c r="G58"/>
  <c r="F58"/>
  <c r="E58"/>
  <c r="I48" i="1"/>
  <c r="H48"/>
  <c r="G48"/>
  <c r="D48"/>
  <c r="H53" i="2"/>
  <c r="G54"/>
  <c r="F54"/>
  <c r="E54"/>
  <c r="D54"/>
  <c r="J47" i="1"/>
  <c r="I44"/>
  <c r="H44"/>
  <c r="G44"/>
  <c r="D44"/>
  <c r="E67" s="1"/>
  <c r="G50" i="2"/>
  <c r="F50"/>
  <c r="E50"/>
  <c r="D50"/>
  <c r="I42" i="1"/>
  <c r="H42"/>
  <c r="G42"/>
  <c r="F42"/>
  <c r="D42"/>
  <c r="J43"/>
  <c r="G48" i="2"/>
  <c r="F48"/>
  <c r="E48"/>
  <c r="D48"/>
  <c r="I40" i="1"/>
  <c r="H40"/>
  <c r="G40"/>
  <c r="D40"/>
  <c r="G46" i="2"/>
  <c r="F46"/>
  <c r="E46"/>
  <c r="D46"/>
  <c r="H72"/>
  <c r="F66" i="1" s="1"/>
  <c r="J66" s="1"/>
  <c r="H71" i="2"/>
  <c r="F65" i="1" s="1"/>
  <c r="J65" s="1"/>
  <c r="H70" i="2"/>
  <c r="F64" i="1" s="1"/>
  <c r="J64" s="1"/>
  <c r="H69" i="2"/>
  <c r="F63" i="1" s="1"/>
  <c r="J63" s="1"/>
  <c r="H68" i="2"/>
  <c r="F62" i="1" s="1"/>
  <c r="J62" s="1"/>
  <c r="H67" i="2"/>
  <c r="H65"/>
  <c r="F59" i="1" s="1"/>
  <c r="J59" s="1"/>
  <c r="H64" i="2"/>
  <c r="F58" i="1" s="1"/>
  <c r="J58" s="1"/>
  <c r="H63" i="2"/>
  <c r="H61"/>
  <c r="J55" i="1" s="1"/>
  <c r="H60" i="2"/>
  <c r="F54" i="1" s="1"/>
  <c r="J54" s="1"/>
  <c r="H59" i="2"/>
  <c r="H57"/>
  <c r="H56"/>
  <c r="F50" i="1" s="1"/>
  <c r="J50" s="1"/>
  <c r="H55" i="2"/>
  <c r="F49" i="1" s="1"/>
  <c r="H52" i="2"/>
  <c r="J46" i="1" s="1"/>
  <c r="H51" i="2"/>
  <c r="F45" i="1" s="1"/>
  <c r="H49" i="2"/>
  <c r="H48" s="1"/>
  <c r="H47"/>
  <c r="F41" i="1" s="1"/>
  <c r="I28"/>
  <c r="H28"/>
  <c r="G28"/>
  <c r="D28"/>
  <c r="H45" i="2"/>
  <c r="F39" i="1" s="1"/>
  <c r="J39" s="1"/>
  <c r="H44" i="2"/>
  <c r="F38" i="1" s="1"/>
  <c r="J38" s="1"/>
  <c r="H43" i="2"/>
  <c r="F37" i="1" s="1"/>
  <c r="J37" s="1"/>
  <c r="H42" i="2"/>
  <c r="F36" i="1" s="1"/>
  <c r="J36" s="1"/>
  <c r="H41" i="2"/>
  <c r="F35" i="1" s="1"/>
  <c r="J35" s="1"/>
  <c r="H40" i="2"/>
  <c r="F34" i="1" s="1"/>
  <c r="J34" s="1"/>
  <c r="H39" i="2"/>
  <c r="F33" i="1" s="1"/>
  <c r="J33" s="1"/>
  <c r="H38" i="2"/>
  <c r="F32" i="1" s="1"/>
  <c r="J32" s="1"/>
  <c r="H37" i="2"/>
  <c r="F31" i="1" s="1"/>
  <c r="J31" s="1"/>
  <c r="H36" i="2"/>
  <c r="F30" i="1" s="1"/>
  <c r="J30" s="1"/>
  <c r="H35" i="2"/>
  <c r="F29" i="1" s="1"/>
  <c r="J29" s="1"/>
  <c r="G34" i="2"/>
  <c r="F34"/>
  <c r="E34"/>
  <c r="D34"/>
  <c r="G27"/>
  <c r="G301" s="1"/>
  <c r="F27"/>
  <c r="F301" s="1"/>
  <c r="E27"/>
  <c r="E301" s="1"/>
  <c r="I282" i="1" l="1"/>
  <c r="G259"/>
  <c r="H282"/>
  <c r="I259"/>
  <c r="D282"/>
  <c r="J42"/>
  <c r="J263"/>
  <c r="J185"/>
  <c r="J265"/>
  <c r="G282"/>
  <c r="J253"/>
  <c r="J274"/>
  <c r="H279" i="2"/>
  <c r="F71" i="1"/>
  <c r="G298" i="2"/>
  <c r="G305" s="1"/>
  <c r="F74" i="1"/>
  <c r="H293" i="2"/>
  <c r="E298"/>
  <c r="E305" s="1"/>
  <c r="D298"/>
  <c r="D305" s="1"/>
  <c r="H281"/>
  <c r="H85"/>
  <c r="F298"/>
  <c r="F305" s="1"/>
  <c r="H66"/>
  <c r="H181"/>
  <c r="H207"/>
  <c r="H290"/>
  <c r="F274" i="1"/>
  <c r="F145"/>
  <c r="F144" s="1"/>
  <c r="D27" i="2"/>
  <c r="D301" s="1"/>
  <c r="F73"/>
  <c r="F303" s="1"/>
  <c r="H119"/>
  <c r="H144"/>
  <c r="H164"/>
  <c r="E273"/>
  <c r="E304" s="1"/>
  <c r="H283"/>
  <c r="D273"/>
  <c r="D304" s="1"/>
  <c r="J78" i="1"/>
  <c r="H62" i="2"/>
  <c r="H151"/>
  <c r="F273"/>
  <c r="F304" s="1"/>
  <c r="F137" i="1"/>
  <c r="J137" s="1"/>
  <c r="H173" i="2"/>
  <c r="F277" i="1"/>
  <c r="G273" i="2"/>
  <c r="G304" s="1"/>
  <c r="J110" i="1"/>
  <c r="H156" i="2"/>
  <c r="F167" i="1"/>
  <c r="F166" s="1"/>
  <c r="H266" i="2"/>
  <c r="F265" i="1"/>
  <c r="F267"/>
  <c r="J267"/>
  <c r="J281"/>
  <c r="F280"/>
  <c r="H296" i="2"/>
  <c r="F263" i="1"/>
  <c r="F229"/>
  <c r="J231"/>
  <c r="F179"/>
  <c r="J180"/>
  <c r="F146"/>
  <c r="J147"/>
  <c r="H82" i="2"/>
  <c r="H194"/>
  <c r="H202"/>
  <c r="G73"/>
  <c r="G303" s="1"/>
  <c r="E73"/>
  <c r="E303" s="1"/>
  <c r="H79"/>
  <c r="H103"/>
  <c r="H161"/>
  <c r="J184" i="1"/>
  <c r="F194"/>
  <c r="J194" s="1"/>
  <c r="H186" i="2"/>
  <c r="H243"/>
  <c r="D73"/>
  <c r="D303" s="1"/>
  <c r="H96"/>
  <c r="H108"/>
  <c r="J152" i="1"/>
  <c r="H200" i="2"/>
  <c r="H169"/>
  <c r="J248" i="1"/>
  <c r="J72"/>
  <c r="J158"/>
  <c r="F250"/>
  <c r="J95"/>
  <c r="J187"/>
  <c r="J75"/>
  <c r="F95"/>
  <c r="F141"/>
  <c r="F162"/>
  <c r="F185"/>
  <c r="D67"/>
  <c r="J100"/>
  <c r="J162"/>
  <c r="F88"/>
  <c r="F100"/>
  <c r="F158"/>
  <c r="J154"/>
  <c r="F154"/>
  <c r="J142"/>
  <c r="F171"/>
  <c r="I67"/>
  <c r="J89"/>
  <c r="F187"/>
  <c r="J255"/>
  <c r="F254"/>
  <c r="H270" i="2"/>
  <c r="H261"/>
  <c r="H251"/>
  <c r="J238" i="1"/>
  <c r="F235"/>
  <c r="J236"/>
  <c r="H249" i="2"/>
  <c r="J233" i="1"/>
  <c r="F232"/>
  <c r="H246" i="2"/>
  <c r="F227" i="1"/>
  <c r="J228"/>
  <c r="H241" i="2"/>
  <c r="H235"/>
  <c r="J221" i="1"/>
  <c r="F221"/>
  <c r="H218" i="2"/>
  <c r="F207" i="1"/>
  <c r="J207" s="1"/>
  <c r="J204"/>
  <c r="J171"/>
  <c r="H177" i="2"/>
  <c r="G67" i="1"/>
  <c r="H67"/>
  <c r="J28"/>
  <c r="J45"/>
  <c r="F44"/>
  <c r="J57"/>
  <c r="F56"/>
  <c r="J41"/>
  <c r="F40"/>
  <c r="J49"/>
  <c r="F52"/>
  <c r="J53"/>
  <c r="H54" i="2"/>
  <c r="H58"/>
  <c r="H34"/>
  <c r="H50"/>
  <c r="H46"/>
  <c r="F51" i="1"/>
  <c r="J51" s="1"/>
  <c r="F61"/>
  <c r="F28"/>
  <c r="H17" i="2"/>
  <c r="J52" i="1" l="1"/>
  <c r="J40"/>
  <c r="J229"/>
  <c r="J136"/>
  <c r="J77"/>
  <c r="J56"/>
  <c r="J44"/>
  <c r="J280"/>
  <c r="F136"/>
  <c r="F109"/>
  <c r="F307" i="2"/>
  <c r="F310" s="1"/>
  <c r="E307"/>
  <c r="E310" s="1"/>
  <c r="G307"/>
  <c r="F77" i="1"/>
  <c r="F193"/>
  <c r="J145"/>
  <c r="J227"/>
  <c r="J232"/>
  <c r="J149"/>
  <c r="J235"/>
  <c r="J109"/>
  <c r="J237"/>
  <c r="J74"/>
  <c r="J183"/>
  <c r="J111"/>
  <c r="J88"/>
  <c r="J146"/>
  <c r="J250"/>
  <c r="J141"/>
  <c r="J193"/>
  <c r="J179"/>
  <c r="J71"/>
  <c r="G310" i="2"/>
  <c r="G312"/>
  <c r="F312"/>
  <c r="D307"/>
  <c r="D312" s="1"/>
  <c r="J13" i="1"/>
  <c r="J167"/>
  <c r="J278"/>
  <c r="H298" i="2"/>
  <c r="H305" s="1"/>
  <c r="F282" i="1"/>
  <c r="F183"/>
  <c r="F149"/>
  <c r="H273" i="2"/>
  <c r="H304" s="1"/>
  <c r="F111" i="1"/>
  <c r="F237"/>
  <c r="F245"/>
  <c r="J246"/>
  <c r="J203"/>
  <c r="F203"/>
  <c r="F48"/>
  <c r="J48"/>
  <c r="J61"/>
  <c r="F60"/>
  <c r="H73" i="2"/>
  <c r="H303" s="1"/>
  <c r="I23" i="1"/>
  <c r="H23"/>
  <c r="D23"/>
  <c r="H18" i="2"/>
  <c r="F14" i="1" s="1"/>
  <c r="H19" i="2"/>
  <c r="F15" i="1" s="1"/>
  <c r="J15" s="1"/>
  <c r="H20" i="2"/>
  <c r="F16" i="1" s="1"/>
  <c r="H21" i="2"/>
  <c r="F17" i="1" s="1"/>
  <c r="J17" s="1"/>
  <c r="H22" i="2"/>
  <c r="F18" i="1" s="1"/>
  <c r="J18" s="1"/>
  <c r="H23" i="2"/>
  <c r="F19" i="1" s="1"/>
  <c r="J19" s="1"/>
  <c r="H24" i="2"/>
  <c r="F20" i="1" s="1"/>
  <c r="J20" s="1"/>
  <c r="H25" i="2"/>
  <c r="F22" i="1" s="1"/>
  <c r="J22" s="1"/>
  <c r="H26" i="2"/>
  <c r="J14" i="1" l="1"/>
  <c r="F23"/>
  <c r="F259"/>
  <c r="J60"/>
  <c r="J277"/>
  <c r="J144"/>
  <c r="E312" i="2"/>
  <c r="D310"/>
  <c r="J245" i="1"/>
  <c r="J166"/>
  <c r="H307" i="2"/>
  <c r="H27"/>
  <c r="H301" s="1"/>
  <c r="F67" i="1"/>
  <c r="J67"/>
  <c r="J16"/>
  <c r="J23" l="1"/>
  <c r="J259"/>
  <c r="J282"/>
  <c r="H312" i="2"/>
  <c r="H310"/>
  <c r="A19"/>
  <c r="A20" s="1"/>
  <c r="A21" s="1"/>
  <c r="A22" s="1"/>
  <c r="A23" s="1"/>
  <c r="A24" s="1"/>
  <c r="A25" s="1"/>
  <c r="A26" s="1"/>
  <c r="A15" i="1" l="1"/>
  <c r="A16" s="1"/>
  <c r="A17" s="1"/>
  <c r="A18" s="1"/>
  <c r="A19" s="1"/>
  <c r="A20" s="1"/>
</calcChain>
</file>

<file path=xl/sharedStrings.xml><?xml version="1.0" encoding="utf-8"?>
<sst xmlns="http://schemas.openxmlformats.org/spreadsheetml/2006/main" count="653" uniqueCount="324">
  <si>
    <t>Бр.</t>
  </si>
  <si>
    <t>конто</t>
  </si>
  <si>
    <t>Опис и врсте прихода</t>
  </si>
  <si>
    <t>Буџет РС</t>
  </si>
  <si>
    <t>Укупно</t>
  </si>
  <si>
    <r>
      <rPr>
        <b/>
        <sz val="11"/>
        <color rgb="FF000000"/>
        <rFont val="Calibri"/>
        <family val="2"/>
      </rPr>
      <t>Т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ћ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т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н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ф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на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п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б</t>
    </r>
    <r>
      <rPr>
        <b/>
        <sz val="11"/>
        <color rgb="FF000000"/>
        <rFont val="Calibri"/>
        <family val="2"/>
      </rPr>
      <t>л</t>
    </r>
    <r>
      <rPr>
        <b/>
        <sz val="11"/>
        <color rgb="FF000000"/>
        <rFont val="Calibri"/>
        <family val="2"/>
      </rPr>
      <t>ичк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 xml:space="preserve">м
</t>
    </r>
    <r>
      <rPr>
        <b/>
        <sz val="11"/>
        <color rgb="FF000000"/>
        <rFont val="Calibri"/>
        <family val="2"/>
      </rPr>
      <t>н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>в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у</t>
    </r>
  </si>
  <si>
    <r>
      <rPr>
        <b/>
        <sz val="11"/>
        <color rgb="FF000000"/>
        <rFont val="Calibri"/>
        <family val="2"/>
      </rPr>
      <t>Ка</t>
    </r>
    <r>
      <rPr>
        <b/>
        <sz val="11"/>
        <color rgb="FF000000"/>
        <rFont val="Calibri"/>
        <family val="2"/>
      </rPr>
      <t>п</t>
    </r>
    <r>
      <rPr>
        <b/>
        <sz val="11"/>
        <color rgb="FF000000"/>
        <rFont val="Calibri"/>
        <family val="2"/>
      </rPr>
      <t>ит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л</t>
    </r>
    <r>
      <rPr>
        <b/>
        <sz val="11"/>
        <color rgb="FF000000"/>
        <rFont val="Calibri"/>
        <family val="2"/>
      </rPr>
      <t>ни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т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н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ф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д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г</t>
    </r>
    <r>
      <rPr>
        <b/>
        <sz val="11"/>
        <color rgb="FF000000"/>
        <rFont val="Calibri"/>
        <family val="2"/>
      </rPr>
      <t>их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н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>в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 xml:space="preserve">а
</t>
    </r>
    <r>
      <rPr>
        <b/>
        <sz val="11"/>
        <color rgb="FF000000"/>
        <rFont val="Calibri"/>
        <family val="2"/>
      </rPr>
      <t>в</t>
    </r>
    <r>
      <rPr>
        <b/>
        <sz val="11"/>
        <color rgb="FF000000"/>
        <rFont val="Calibri"/>
        <family val="2"/>
      </rPr>
      <t>л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ти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ист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Репуб</t>
    </r>
    <r>
      <rPr>
        <b/>
        <sz val="11"/>
        <color rgb="FF000000"/>
        <rFont val="Calibri"/>
        <family val="2"/>
      </rPr>
      <t>л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>е</t>
    </r>
  </si>
  <si>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д</t>
    </r>
    <r>
      <rPr>
        <b/>
        <sz val="11"/>
        <color rgb="FF000000"/>
        <rFont val="Calibri"/>
        <family val="2"/>
      </rPr>
      <t>ит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љ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д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>н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за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в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н</t>
    </r>
    <r>
      <rPr>
        <b/>
        <sz val="11"/>
        <color rgb="FF000000"/>
        <rFont val="Calibri"/>
        <family val="2"/>
      </rPr>
      <t>н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т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в</t>
    </r>
    <r>
      <rPr>
        <b/>
        <sz val="11"/>
        <color rgb="FF000000"/>
        <rFont val="Calibri"/>
        <family val="2"/>
      </rPr>
      <t xml:space="preserve">не
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>ти</t>
    </r>
    <r>
      <rPr>
        <b/>
        <sz val="11"/>
        <color rgb="FF000000"/>
        <rFont val="Calibri"/>
        <family val="2"/>
      </rPr>
      <t>в</t>
    </r>
    <r>
      <rPr>
        <b/>
        <sz val="11"/>
        <color rgb="FF000000"/>
        <rFont val="Calibri"/>
        <family val="2"/>
      </rPr>
      <t>н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ти</t>
    </r>
  </si>
  <si>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т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л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п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>х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д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б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џ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 xml:space="preserve">та
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пуб</t>
    </r>
    <r>
      <rPr>
        <b/>
        <sz val="11"/>
        <color rgb="FF000000"/>
        <rFont val="Calibri"/>
        <family val="2"/>
      </rPr>
      <t>л</t>
    </r>
    <r>
      <rPr>
        <b/>
        <sz val="11"/>
        <color rgb="FF000000"/>
        <rFont val="Calibri"/>
        <family val="2"/>
      </rPr>
      <t>ик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(н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>н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д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Ц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н</t>
    </r>
    <r>
      <rPr>
        <b/>
        <sz val="11"/>
        <color rgb="FF000000"/>
        <rFont val="Calibri"/>
        <family val="2"/>
      </rPr>
      <t>т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за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т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ш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ну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л</t>
    </r>
    <r>
      <rPr>
        <b/>
        <sz val="11"/>
        <color rgb="FF000000"/>
        <rFont val="Calibri"/>
        <family val="2"/>
      </rPr>
      <t>.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н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г</t>
    </r>
    <r>
      <rPr>
        <b/>
        <sz val="11"/>
        <color rgb="FF000000"/>
        <rFont val="Calibri"/>
        <family val="2"/>
      </rPr>
      <t>ију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з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п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л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н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>х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з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м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б</t>
    </r>
    <r>
      <rPr>
        <b/>
        <sz val="11"/>
        <color rgb="FF000000"/>
        <rFont val="Calibri"/>
        <family val="2"/>
      </rPr>
      <t>.</t>
    </r>
    <r>
      <rPr>
        <b/>
        <sz val="11"/>
        <color rgb="FF000000"/>
        <rFont val="Calibri"/>
        <family val="2"/>
      </rPr>
      <t>те</t>
    </r>
    <r>
      <rPr>
        <b/>
        <sz val="11"/>
        <color rgb="FF000000"/>
        <rFont val="Calibri"/>
        <family val="2"/>
      </rPr>
      <t>л</t>
    </r>
    <r>
      <rPr>
        <b/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</si>
  <si>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М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м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нд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м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ст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в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з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фунд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ц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>ј</t>
    </r>
    <r>
      <rPr>
        <b/>
        <sz val="11"/>
        <color rgb="FF000000"/>
        <rFont val="Calibri"/>
        <family val="2"/>
      </rPr>
      <t xml:space="preserve">у
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х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д</t>
    </r>
    <r>
      <rPr>
        <b/>
        <sz val="11"/>
        <color rgb="FF000000"/>
        <rFont val="Calibri"/>
        <family val="2"/>
      </rPr>
      <t>а</t>
    </r>
  </si>
  <si>
    <r>
      <rPr>
        <b/>
        <sz val="11"/>
        <color rgb="FF000000"/>
        <rFont val="Calibri"/>
        <family val="2"/>
      </rPr>
      <t>Т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н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ф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>з</t>
    </r>
    <r>
      <rPr>
        <b/>
        <sz val="11"/>
        <color rgb="FF000000"/>
        <rFont val="Calibri"/>
        <family val="2"/>
      </rPr>
      <t>м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ђ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б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џ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т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>их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исн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 xml:space="preserve">а
</t>
    </r>
    <r>
      <rPr>
        <b/>
        <sz val="11"/>
        <color rgb="FF000000"/>
        <rFont val="Calibri"/>
        <family val="2"/>
      </rPr>
      <t>на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т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м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нив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(т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ћ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п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>т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л</t>
    </r>
    <r>
      <rPr>
        <b/>
        <sz val="11"/>
        <color rgb="FF000000"/>
        <rFont val="Calibri"/>
        <family val="2"/>
      </rPr>
      <t>н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>)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п</t>
    </r>
    <r>
      <rPr>
        <b/>
        <sz val="11"/>
        <color rgb="FF000000"/>
        <rFont val="Calibri"/>
        <family val="2"/>
      </rPr>
      <t>ш</t>
    </r>
    <r>
      <rPr>
        <b/>
        <sz val="11"/>
        <color rgb="FF000000"/>
        <rFont val="Calibri"/>
        <family val="2"/>
      </rPr>
      <t>тина</t>
    </r>
  </si>
  <si>
    <r>
      <rPr>
        <b/>
        <sz val="11"/>
        <color rgb="FF000000"/>
        <rFont val="Calibri"/>
        <family val="2"/>
      </rPr>
      <t>М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м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нд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м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ст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в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з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фунд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ц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>ј</t>
    </r>
    <r>
      <rPr>
        <b/>
        <sz val="11"/>
        <color rgb="FF000000"/>
        <rFont val="Calibri"/>
        <family val="2"/>
      </rPr>
      <t xml:space="preserve">у
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х.из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п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тх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д</t>
    </r>
    <r>
      <rPr>
        <b/>
        <sz val="11"/>
        <color rgb="FF000000"/>
        <rFont val="Calibri"/>
        <family val="2"/>
      </rPr>
      <t>не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г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д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>н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=ак</t>
    </r>
    <r>
      <rPr>
        <b/>
        <sz val="11"/>
        <color rgb="FF000000"/>
        <rFont val="Calibri"/>
        <family val="2"/>
      </rPr>
      <t>ц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>з</t>
    </r>
    <r>
      <rPr>
        <b/>
        <sz val="11"/>
        <color rgb="FF000000"/>
        <rFont val="Calibri"/>
        <family val="2"/>
      </rPr>
      <t>е</t>
    </r>
  </si>
  <si>
    <t>Укупно:</t>
  </si>
  <si>
    <t>Основне плате за запослене (бруто)</t>
  </si>
  <si>
    <r>
      <rPr>
        <b/>
        <sz val="9"/>
        <color rgb="FF000000"/>
        <rFont val="Calibri"/>
        <family val="2"/>
      </rPr>
      <t>Д</t>
    </r>
    <r>
      <rPr>
        <b/>
        <sz val="9"/>
        <color rgb="FF000000"/>
        <rFont val="Calibri"/>
        <family val="2"/>
      </rPr>
      <t>о</t>
    </r>
    <r>
      <rPr>
        <b/>
        <sz val="9"/>
        <color rgb="FF000000"/>
        <rFont val="Calibri"/>
        <family val="2"/>
      </rPr>
      <t>п</t>
    </r>
    <r>
      <rPr>
        <b/>
        <sz val="9"/>
        <color rgb="FF000000"/>
        <rFont val="Calibri"/>
        <family val="2"/>
      </rPr>
      <t>р</t>
    </r>
    <r>
      <rPr>
        <b/>
        <sz val="9"/>
        <color rgb="FF000000"/>
        <rFont val="Calibri"/>
        <family val="2"/>
      </rPr>
      <t>ино</t>
    </r>
    <r>
      <rPr>
        <b/>
        <sz val="9"/>
        <color rgb="FF000000"/>
        <rFont val="Calibri"/>
        <family val="2"/>
      </rPr>
      <t>с</t>
    </r>
    <r>
      <rPr>
        <b/>
        <sz val="9"/>
        <color rgb="FF000000"/>
        <rFont val="Calibri"/>
        <family val="2"/>
      </rPr>
      <t>и</t>
    </r>
    <r>
      <rPr>
        <b/>
        <sz val="9"/>
        <color rgb="FF000000"/>
        <rFont val="Calibri"/>
        <family val="2"/>
      </rPr>
      <t xml:space="preserve"> </t>
    </r>
    <r>
      <rPr>
        <b/>
        <sz val="9"/>
        <color rgb="FF000000"/>
        <rFont val="Calibri"/>
        <family val="2"/>
      </rPr>
      <t>за</t>
    </r>
    <r>
      <rPr>
        <b/>
        <sz val="9"/>
        <color rgb="FF000000"/>
        <rFont val="Calibri"/>
        <family val="2"/>
      </rPr>
      <t xml:space="preserve"> </t>
    </r>
    <r>
      <rPr>
        <b/>
        <sz val="9"/>
        <color rgb="FF000000"/>
        <rFont val="Calibri"/>
        <family val="2"/>
      </rPr>
      <t>пенз</t>
    </r>
    <r>
      <rPr>
        <b/>
        <sz val="9"/>
        <color rgb="FF000000"/>
        <rFont val="Calibri"/>
        <family val="2"/>
      </rPr>
      <t>и</t>
    </r>
    <r>
      <rPr>
        <b/>
        <sz val="9"/>
        <color rgb="FF000000"/>
        <rFont val="Calibri"/>
        <family val="2"/>
      </rPr>
      <t>ј</t>
    </r>
    <r>
      <rPr>
        <b/>
        <sz val="9"/>
        <color rgb="FF000000"/>
        <rFont val="Calibri"/>
        <family val="2"/>
      </rPr>
      <t>с</t>
    </r>
    <r>
      <rPr>
        <b/>
        <sz val="9"/>
        <color rgb="FF000000"/>
        <rFont val="Calibri"/>
        <family val="2"/>
      </rPr>
      <t>к</t>
    </r>
    <r>
      <rPr>
        <b/>
        <sz val="9"/>
        <color rgb="FF000000"/>
        <rFont val="Calibri"/>
        <family val="2"/>
      </rPr>
      <t>о</t>
    </r>
    <r>
      <rPr>
        <b/>
        <sz val="9"/>
        <color rgb="FF000000"/>
        <rFont val="Calibri"/>
        <family val="2"/>
      </rPr>
      <t xml:space="preserve"> </t>
    </r>
    <r>
      <rPr>
        <b/>
        <sz val="9"/>
        <color rgb="FF000000"/>
        <rFont val="Calibri"/>
        <family val="2"/>
      </rPr>
      <t>и</t>
    </r>
    <r>
      <rPr>
        <b/>
        <sz val="9"/>
        <color rgb="FF000000"/>
        <rFont val="Calibri"/>
        <family val="2"/>
      </rPr>
      <t xml:space="preserve"> </t>
    </r>
    <r>
      <rPr>
        <b/>
        <sz val="9"/>
        <color rgb="FF000000"/>
        <rFont val="Calibri"/>
        <family val="2"/>
      </rPr>
      <t>и</t>
    </r>
    <r>
      <rPr>
        <b/>
        <sz val="9"/>
        <color rgb="FF000000"/>
        <rFont val="Calibri"/>
        <family val="2"/>
      </rPr>
      <t>нва</t>
    </r>
    <r>
      <rPr>
        <b/>
        <sz val="9"/>
        <color rgb="FF000000"/>
        <rFont val="Calibri"/>
        <family val="2"/>
      </rPr>
      <t>л</t>
    </r>
    <r>
      <rPr>
        <b/>
        <sz val="9"/>
        <color rgb="FF000000"/>
        <rFont val="Calibri"/>
        <family val="2"/>
      </rPr>
      <t>и</t>
    </r>
    <r>
      <rPr>
        <b/>
        <sz val="9"/>
        <color rgb="FF000000"/>
        <rFont val="Calibri"/>
        <family val="2"/>
      </rPr>
      <t>д</t>
    </r>
    <r>
      <rPr>
        <b/>
        <sz val="9"/>
        <color rgb="FF000000"/>
        <rFont val="Calibri"/>
        <family val="2"/>
      </rPr>
      <t>с</t>
    </r>
    <r>
      <rPr>
        <b/>
        <sz val="9"/>
        <color rgb="FF000000"/>
        <rFont val="Calibri"/>
        <family val="2"/>
      </rPr>
      <t>ко</t>
    </r>
    <r>
      <rPr>
        <b/>
        <sz val="9"/>
        <color rgb="FF000000"/>
        <rFont val="Calibri"/>
        <family val="2"/>
      </rPr>
      <t xml:space="preserve"> </t>
    </r>
    <r>
      <rPr>
        <b/>
        <sz val="9"/>
        <color rgb="FF000000"/>
        <rFont val="Calibri"/>
        <family val="2"/>
      </rPr>
      <t>о</t>
    </r>
    <r>
      <rPr>
        <b/>
        <sz val="9"/>
        <color rgb="FF000000"/>
        <rFont val="Calibri"/>
        <family val="2"/>
      </rPr>
      <t>с</t>
    </r>
    <r>
      <rPr>
        <b/>
        <sz val="9"/>
        <color rgb="FF000000"/>
        <rFont val="Calibri"/>
        <family val="2"/>
      </rPr>
      <t>и</t>
    </r>
    <r>
      <rPr>
        <b/>
        <sz val="9"/>
        <color rgb="FF000000"/>
        <rFont val="Calibri"/>
        <family val="2"/>
      </rPr>
      <t>г</t>
    </r>
    <r>
      <rPr>
        <b/>
        <sz val="9"/>
        <color rgb="FF000000"/>
        <rFont val="Calibri"/>
        <family val="2"/>
      </rPr>
      <t>у</t>
    </r>
    <r>
      <rPr>
        <b/>
        <sz val="9"/>
        <color rgb="FF000000"/>
        <rFont val="Calibri"/>
        <family val="2"/>
      </rPr>
      <t>р</t>
    </r>
    <r>
      <rPr>
        <b/>
        <sz val="9"/>
        <color rgb="FF000000"/>
        <rFont val="Calibri"/>
        <family val="2"/>
      </rPr>
      <t>а</t>
    </r>
    <r>
      <rPr>
        <b/>
        <sz val="9"/>
        <color rgb="FF000000"/>
        <rFont val="Calibri"/>
        <family val="2"/>
      </rPr>
      <t>њ</t>
    </r>
    <r>
      <rPr>
        <b/>
        <sz val="9"/>
        <color rgb="FF000000"/>
        <rFont val="Calibri"/>
        <family val="2"/>
      </rPr>
      <t xml:space="preserve">е
</t>
    </r>
    <r>
      <rPr>
        <b/>
        <sz val="9"/>
        <color rgb="FF000000"/>
        <rFont val="Calibri"/>
        <family val="2"/>
      </rPr>
      <t>(</t>
    </r>
    <r>
      <rPr>
        <b/>
        <sz val="9"/>
        <color rgb="FF000000"/>
        <rFont val="Calibri"/>
        <family val="2"/>
      </rPr>
      <t>на</t>
    </r>
    <r>
      <rPr>
        <b/>
        <sz val="9"/>
        <color rgb="FF000000"/>
        <rFont val="Calibri"/>
        <family val="2"/>
      </rPr>
      <t xml:space="preserve"> </t>
    </r>
    <r>
      <rPr>
        <b/>
        <sz val="9"/>
        <color rgb="FF000000"/>
        <rFont val="Calibri"/>
        <family val="2"/>
      </rPr>
      <t>терет</t>
    </r>
    <r>
      <rPr>
        <b/>
        <sz val="9"/>
        <color rgb="FF000000"/>
        <rFont val="Calibri"/>
        <family val="2"/>
      </rPr>
      <t xml:space="preserve"> </t>
    </r>
    <r>
      <rPr>
        <b/>
        <sz val="9"/>
        <color rgb="FF000000"/>
        <rFont val="Calibri"/>
        <family val="2"/>
      </rPr>
      <t>п</t>
    </r>
    <r>
      <rPr>
        <b/>
        <sz val="9"/>
        <color rgb="FF000000"/>
        <rFont val="Calibri"/>
        <family val="2"/>
      </rPr>
      <t>о</t>
    </r>
    <r>
      <rPr>
        <b/>
        <sz val="9"/>
        <color rgb="FF000000"/>
        <rFont val="Calibri"/>
        <family val="2"/>
      </rPr>
      <t>с</t>
    </r>
    <r>
      <rPr>
        <b/>
        <sz val="9"/>
        <color rgb="FF000000"/>
        <rFont val="Calibri"/>
        <family val="2"/>
      </rPr>
      <t>л</t>
    </r>
    <r>
      <rPr>
        <b/>
        <sz val="9"/>
        <color rgb="FF000000"/>
        <rFont val="Calibri"/>
        <family val="2"/>
      </rPr>
      <t>о</t>
    </r>
    <r>
      <rPr>
        <b/>
        <sz val="9"/>
        <color rgb="FF000000"/>
        <rFont val="Calibri"/>
        <family val="2"/>
      </rPr>
      <t>д</t>
    </r>
    <r>
      <rPr>
        <b/>
        <sz val="9"/>
        <color rgb="FF000000"/>
        <rFont val="Calibri"/>
        <family val="2"/>
      </rPr>
      <t>ав</t>
    </r>
    <r>
      <rPr>
        <b/>
        <sz val="9"/>
        <color rgb="FF000000"/>
        <rFont val="Calibri"/>
        <family val="2"/>
      </rPr>
      <t>ц</t>
    </r>
    <r>
      <rPr>
        <b/>
        <sz val="9"/>
        <color rgb="FF000000"/>
        <rFont val="Calibri"/>
        <family val="2"/>
      </rPr>
      <t>а)</t>
    </r>
  </si>
  <si>
    <r>
      <rPr>
        <b/>
        <sz val="9"/>
        <color rgb="FF000000"/>
        <rFont val="Calibri"/>
        <family val="2"/>
      </rPr>
      <t>Д</t>
    </r>
    <r>
      <rPr>
        <b/>
        <sz val="9"/>
        <color rgb="FF000000"/>
        <rFont val="Calibri"/>
        <family val="2"/>
      </rPr>
      <t>о</t>
    </r>
    <r>
      <rPr>
        <b/>
        <sz val="9"/>
        <color rgb="FF000000"/>
        <rFont val="Calibri"/>
        <family val="2"/>
      </rPr>
      <t>п</t>
    </r>
    <r>
      <rPr>
        <b/>
        <sz val="9"/>
        <color rgb="FF000000"/>
        <rFont val="Calibri"/>
        <family val="2"/>
      </rPr>
      <t>р</t>
    </r>
    <r>
      <rPr>
        <b/>
        <sz val="9"/>
        <color rgb="FF000000"/>
        <rFont val="Calibri"/>
        <family val="2"/>
      </rPr>
      <t>ино</t>
    </r>
    <r>
      <rPr>
        <b/>
        <sz val="9"/>
        <color rgb="FF000000"/>
        <rFont val="Calibri"/>
        <family val="2"/>
      </rPr>
      <t>с</t>
    </r>
    <r>
      <rPr>
        <b/>
        <sz val="9"/>
        <color rgb="FF000000"/>
        <rFont val="Calibri"/>
        <family val="2"/>
      </rPr>
      <t>и</t>
    </r>
    <r>
      <rPr>
        <b/>
        <sz val="9"/>
        <color rgb="FF000000"/>
        <rFont val="Calibri"/>
        <family val="2"/>
      </rPr>
      <t xml:space="preserve"> </t>
    </r>
    <r>
      <rPr>
        <b/>
        <sz val="9"/>
        <color rgb="FF000000"/>
        <rFont val="Calibri"/>
        <family val="2"/>
      </rPr>
      <t>за</t>
    </r>
    <r>
      <rPr>
        <b/>
        <sz val="9"/>
        <color rgb="FF000000"/>
        <rFont val="Calibri"/>
        <family val="2"/>
      </rPr>
      <t xml:space="preserve"> </t>
    </r>
    <r>
      <rPr>
        <b/>
        <sz val="9"/>
        <color rgb="FF000000"/>
        <rFont val="Calibri"/>
        <family val="2"/>
      </rPr>
      <t>з</t>
    </r>
    <r>
      <rPr>
        <b/>
        <sz val="9"/>
        <color rgb="FF000000"/>
        <rFont val="Calibri"/>
        <family val="2"/>
      </rPr>
      <t>д</t>
    </r>
    <r>
      <rPr>
        <b/>
        <sz val="9"/>
        <color rgb="FF000000"/>
        <rFont val="Calibri"/>
        <family val="2"/>
      </rPr>
      <t>р</t>
    </r>
    <r>
      <rPr>
        <b/>
        <sz val="9"/>
        <color rgb="FF000000"/>
        <rFont val="Calibri"/>
        <family val="2"/>
      </rPr>
      <t>а</t>
    </r>
    <r>
      <rPr>
        <b/>
        <sz val="9"/>
        <color rgb="FF000000"/>
        <rFont val="Calibri"/>
        <family val="2"/>
      </rPr>
      <t>в</t>
    </r>
    <r>
      <rPr>
        <b/>
        <sz val="9"/>
        <color rgb="FF000000"/>
        <rFont val="Calibri"/>
        <family val="2"/>
      </rPr>
      <t>с</t>
    </r>
    <r>
      <rPr>
        <b/>
        <sz val="9"/>
        <color rgb="FF000000"/>
        <rFont val="Calibri"/>
        <family val="2"/>
      </rPr>
      <t>т</t>
    </r>
    <r>
      <rPr>
        <b/>
        <sz val="9"/>
        <color rgb="FF000000"/>
        <rFont val="Calibri"/>
        <family val="2"/>
      </rPr>
      <t>ве</t>
    </r>
    <r>
      <rPr>
        <b/>
        <sz val="9"/>
        <color rgb="FF000000"/>
        <rFont val="Calibri"/>
        <family val="2"/>
      </rPr>
      <t>н</t>
    </r>
    <r>
      <rPr>
        <b/>
        <sz val="9"/>
        <color rgb="FF000000"/>
        <rFont val="Calibri"/>
        <family val="2"/>
      </rPr>
      <t>о</t>
    </r>
    <r>
      <rPr>
        <b/>
        <sz val="9"/>
        <color rgb="FF000000"/>
        <rFont val="Calibri"/>
        <family val="2"/>
      </rPr>
      <t xml:space="preserve"> </t>
    </r>
    <r>
      <rPr>
        <b/>
        <sz val="9"/>
        <color rgb="FF000000"/>
        <rFont val="Calibri"/>
        <family val="2"/>
      </rPr>
      <t>о</t>
    </r>
    <r>
      <rPr>
        <b/>
        <sz val="9"/>
        <color rgb="FF000000"/>
        <rFont val="Calibri"/>
        <family val="2"/>
      </rPr>
      <t>с</t>
    </r>
    <r>
      <rPr>
        <b/>
        <sz val="9"/>
        <color rgb="FF000000"/>
        <rFont val="Calibri"/>
        <family val="2"/>
      </rPr>
      <t>и</t>
    </r>
    <r>
      <rPr>
        <b/>
        <sz val="9"/>
        <color rgb="FF000000"/>
        <rFont val="Calibri"/>
        <family val="2"/>
      </rPr>
      <t>г</t>
    </r>
    <r>
      <rPr>
        <b/>
        <sz val="9"/>
        <color rgb="FF000000"/>
        <rFont val="Calibri"/>
        <family val="2"/>
      </rPr>
      <t>у</t>
    </r>
    <r>
      <rPr>
        <b/>
        <sz val="9"/>
        <color rgb="FF000000"/>
        <rFont val="Calibri"/>
        <family val="2"/>
      </rPr>
      <t>р</t>
    </r>
    <r>
      <rPr>
        <b/>
        <sz val="9"/>
        <color rgb="FF000000"/>
        <rFont val="Calibri"/>
        <family val="2"/>
      </rPr>
      <t>а</t>
    </r>
    <r>
      <rPr>
        <b/>
        <sz val="9"/>
        <color rgb="FF000000"/>
        <rFont val="Calibri"/>
        <family val="2"/>
      </rPr>
      <t>њ</t>
    </r>
    <r>
      <rPr>
        <b/>
        <sz val="9"/>
        <color rgb="FF000000"/>
        <rFont val="Calibri"/>
        <family val="2"/>
      </rPr>
      <t xml:space="preserve">е
</t>
    </r>
    <r>
      <rPr>
        <b/>
        <sz val="9"/>
        <color rgb="FF000000"/>
        <rFont val="Calibri"/>
        <family val="2"/>
      </rPr>
      <t>(</t>
    </r>
    <r>
      <rPr>
        <b/>
        <sz val="9"/>
        <color rgb="FF000000"/>
        <rFont val="Calibri"/>
        <family val="2"/>
      </rPr>
      <t>на</t>
    </r>
    <r>
      <rPr>
        <b/>
        <sz val="9"/>
        <color rgb="FF000000"/>
        <rFont val="Calibri"/>
        <family val="2"/>
      </rPr>
      <t xml:space="preserve"> </t>
    </r>
    <r>
      <rPr>
        <b/>
        <sz val="9"/>
        <color rgb="FF000000"/>
        <rFont val="Calibri"/>
        <family val="2"/>
      </rPr>
      <t>терет</t>
    </r>
    <r>
      <rPr>
        <b/>
        <sz val="9"/>
        <color rgb="FF000000"/>
        <rFont val="Calibri"/>
        <family val="2"/>
      </rPr>
      <t xml:space="preserve"> </t>
    </r>
    <r>
      <rPr>
        <b/>
        <sz val="9"/>
        <color rgb="FF000000"/>
        <rFont val="Calibri"/>
        <family val="2"/>
      </rPr>
      <t>п</t>
    </r>
    <r>
      <rPr>
        <b/>
        <sz val="9"/>
        <color rgb="FF000000"/>
        <rFont val="Calibri"/>
        <family val="2"/>
      </rPr>
      <t>о</t>
    </r>
    <r>
      <rPr>
        <b/>
        <sz val="9"/>
        <color rgb="FF000000"/>
        <rFont val="Calibri"/>
        <family val="2"/>
      </rPr>
      <t>с</t>
    </r>
    <r>
      <rPr>
        <b/>
        <sz val="9"/>
        <color rgb="FF000000"/>
        <rFont val="Calibri"/>
        <family val="2"/>
      </rPr>
      <t>л</t>
    </r>
    <r>
      <rPr>
        <b/>
        <sz val="9"/>
        <color rgb="FF000000"/>
        <rFont val="Calibri"/>
        <family val="2"/>
      </rPr>
      <t>о</t>
    </r>
    <r>
      <rPr>
        <b/>
        <sz val="9"/>
        <color rgb="FF000000"/>
        <rFont val="Calibri"/>
        <family val="2"/>
      </rPr>
      <t>д</t>
    </r>
    <r>
      <rPr>
        <b/>
        <sz val="9"/>
        <color rgb="FF000000"/>
        <rFont val="Calibri"/>
        <family val="2"/>
      </rPr>
      <t>ав</t>
    </r>
    <r>
      <rPr>
        <b/>
        <sz val="9"/>
        <color rgb="FF000000"/>
        <rFont val="Calibri"/>
        <family val="2"/>
      </rPr>
      <t>ц</t>
    </r>
    <r>
      <rPr>
        <b/>
        <sz val="9"/>
        <color rgb="FF000000"/>
        <rFont val="Calibri"/>
        <family val="2"/>
      </rPr>
      <t>а)</t>
    </r>
  </si>
  <si>
    <t>Отпремнине и помоћи</t>
  </si>
  <si>
    <t>Укупно;</t>
  </si>
  <si>
    <r>
      <rPr>
        <b/>
        <sz val="11"/>
        <color rgb="FF000000"/>
        <rFont val="Calibri"/>
        <family val="2"/>
      </rPr>
      <t>Т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шкови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п</t>
    </r>
    <r>
      <rPr>
        <b/>
        <sz val="11"/>
        <color rgb="FF000000"/>
        <rFont val="Calibri"/>
        <family val="2"/>
      </rPr>
      <t>л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тн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г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п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м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та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ба</t>
    </r>
    <r>
      <rPr>
        <b/>
        <sz val="11"/>
        <color rgb="FF000000"/>
        <rFont val="Calibri"/>
        <family val="2"/>
      </rPr>
      <t>н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 xml:space="preserve">е
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л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г</t>
    </r>
    <r>
      <rPr>
        <b/>
        <sz val="11"/>
        <color rgb="FF000000"/>
        <rFont val="Calibri"/>
        <family val="2"/>
      </rPr>
      <t>е</t>
    </r>
  </si>
  <si>
    <t>Трошкови платног промета</t>
  </si>
  <si>
    <t>Енергетске услуге</t>
  </si>
  <si>
    <t>Услуге за испоручену ел. енергију</t>
  </si>
  <si>
    <t>Комуналне услуге</t>
  </si>
  <si>
    <r>
      <rPr>
        <sz val="9"/>
        <color rgb="FF000000"/>
        <rFont val="Calibri"/>
        <family val="2"/>
      </rPr>
      <t>У</t>
    </r>
    <r>
      <rPr>
        <sz val="9"/>
        <color rgb="FF000000"/>
        <rFont val="Calibri"/>
        <family val="2"/>
      </rPr>
      <t>т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ш</t>
    </r>
    <r>
      <rPr>
        <sz val="9"/>
        <color rgb="FF000000"/>
        <rFont val="Calibri"/>
        <family val="2"/>
      </rPr>
      <t>ак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в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д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-</t>
    </r>
    <r>
      <rPr>
        <sz val="9"/>
        <color rgb="FF000000"/>
        <rFont val="Calibri"/>
        <family val="2"/>
      </rPr>
      <t>у</t>
    </r>
    <r>
      <rPr>
        <sz val="9"/>
        <color rgb="FF000000"/>
        <rFont val="Calibri"/>
        <family val="2"/>
      </rPr>
      <t>с</t>
    </r>
    <r>
      <rPr>
        <sz val="9"/>
        <color rgb="FF000000"/>
        <rFont val="Calibri"/>
        <family val="2"/>
      </rPr>
      <t>л</t>
    </r>
    <r>
      <rPr>
        <sz val="9"/>
        <color rgb="FF000000"/>
        <rFont val="Calibri"/>
        <family val="2"/>
      </rPr>
      <t>уге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в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д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в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да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кана</t>
    </r>
    <r>
      <rPr>
        <sz val="9"/>
        <color rgb="FF000000"/>
        <rFont val="Calibri"/>
        <family val="2"/>
      </rPr>
      <t>л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з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>ц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је</t>
    </r>
  </si>
  <si>
    <t>Дератизација</t>
  </si>
  <si>
    <t>Димњичарске услуге</t>
  </si>
  <si>
    <t>Услуге заштите имовине од пожара</t>
  </si>
  <si>
    <t>Услуге комуникација</t>
  </si>
  <si>
    <t>Фиксна телефонија</t>
  </si>
  <si>
    <t>Мобилна телефонија</t>
  </si>
  <si>
    <t>Закуп имовине и опреме</t>
  </si>
  <si>
    <t>Остали трошкови</t>
  </si>
  <si>
    <t>Трошкови смештаја на службеном путу</t>
  </si>
  <si>
    <t>Накнада за употребу сопственог возила</t>
  </si>
  <si>
    <t>Трошкови путовања у оквиру редовног рада</t>
  </si>
  <si>
    <t>Административне услуге</t>
  </si>
  <si>
    <t>Компјутерске услуге</t>
  </si>
  <si>
    <t>Услуге одржавања софтвера</t>
  </si>
  <si>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л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г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б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з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в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ња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в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ш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в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 xml:space="preserve">ња
</t>
    </r>
    <r>
      <rPr>
        <b/>
        <sz val="11"/>
        <color rgb="FF000000"/>
        <rFont val="Calibri"/>
        <family val="2"/>
      </rPr>
      <t>з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п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л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н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>х</t>
    </r>
  </si>
  <si>
    <t>Котизација за семинаре</t>
  </si>
  <si>
    <t>Издаци за стручне испите</t>
  </si>
  <si>
    <t>Услуге информисања</t>
  </si>
  <si>
    <t>Остале услуге штампања</t>
  </si>
  <si>
    <t>Објављивање тендера и информативних огласа</t>
  </si>
  <si>
    <t>Стручне услуге</t>
  </si>
  <si>
    <t>Остале стручне услуге(накнаде за надзор)</t>
  </si>
  <si>
    <t>Репрезентација</t>
  </si>
  <si>
    <t>Остале опште услуге</t>
  </si>
  <si>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с</t>
    </r>
    <r>
      <rPr>
        <sz val="9"/>
        <color rgb="FF000000"/>
        <rFont val="Calibri"/>
        <family val="2"/>
      </rPr>
      <t>тале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пште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у</t>
    </r>
    <r>
      <rPr>
        <sz val="9"/>
        <color rgb="FF000000"/>
        <rFont val="Calibri"/>
        <family val="2"/>
      </rPr>
      <t>с</t>
    </r>
    <r>
      <rPr>
        <sz val="9"/>
        <color rgb="FF000000"/>
        <rFont val="Calibri"/>
        <family val="2"/>
      </rPr>
      <t>л</t>
    </r>
    <r>
      <rPr>
        <sz val="9"/>
        <color rgb="FF000000"/>
        <rFont val="Calibri"/>
        <family val="2"/>
      </rPr>
      <t>уге</t>
    </r>
    <r>
      <rPr>
        <sz val="9"/>
        <color rgb="FF000000"/>
        <rFont val="Calibri"/>
        <family val="2"/>
      </rPr>
      <t>-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у</t>
    </r>
    <r>
      <rPr>
        <sz val="9"/>
        <color rgb="FF000000"/>
        <rFont val="Calibri"/>
        <family val="2"/>
      </rPr>
      <t>ж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н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>)</t>
    </r>
  </si>
  <si>
    <t>Медицинске услуге</t>
  </si>
  <si>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л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г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за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ч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в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ње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ж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>в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т</t>
    </r>
    <r>
      <rPr>
        <b/>
        <sz val="11"/>
        <color rgb="FF000000"/>
        <rFont val="Calibri"/>
        <family val="2"/>
      </rPr>
      <t>не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д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>н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 xml:space="preserve">,
</t>
    </r>
    <r>
      <rPr>
        <b/>
        <sz val="11"/>
        <color rgb="FF000000"/>
        <rFont val="Calibri"/>
        <family val="2"/>
      </rPr>
      <t>н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г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д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т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л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г</t>
    </r>
    <r>
      <rPr>
        <b/>
        <sz val="11"/>
        <color rgb="FF000000"/>
        <rFont val="Calibri"/>
        <family val="2"/>
      </rPr>
      <t>е</t>
    </r>
  </si>
  <si>
    <t>Геодетске услуге</t>
  </si>
  <si>
    <r>
      <rPr>
        <b/>
        <sz val="11"/>
        <color rgb="FF000000"/>
        <rFont val="Calibri"/>
        <family val="2"/>
      </rPr>
      <t>Т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ћ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п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п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в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д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ж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в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ње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згр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д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и
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б</t>
    </r>
    <r>
      <rPr>
        <b/>
        <sz val="11"/>
        <color rgb="FF000000"/>
        <rFont val="Calibri"/>
        <family val="2"/>
      </rPr>
      <t>ј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та</t>
    </r>
  </si>
  <si>
    <t>Столарски радови</t>
  </si>
  <si>
    <t>Молерски радови</t>
  </si>
  <si>
    <t>Радови на водоводу и кан.хидр.мрежа</t>
  </si>
  <si>
    <t>Текуће поправке и одржавање опреме</t>
  </si>
  <si>
    <t>Текуће поправке и одржавање опреме  намештај</t>
  </si>
  <si>
    <r>
      <rPr>
        <sz val="9"/>
        <color rgb="FF000000"/>
        <rFont val="Calibri"/>
        <family val="2"/>
      </rPr>
      <t>Т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куће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п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п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ав</t>
    </r>
    <r>
      <rPr>
        <sz val="9"/>
        <color rgb="FF000000"/>
        <rFont val="Calibri"/>
        <family val="2"/>
      </rPr>
      <t>к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д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ж</t>
    </r>
    <r>
      <rPr>
        <sz val="9"/>
        <color rgb="FF000000"/>
        <rFont val="Calibri"/>
        <family val="2"/>
      </rPr>
      <t>ав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>ње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п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м</t>
    </r>
    <r>
      <rPr>
        <sz val="9"/>
        <color rgb="FF000000"/>
        <rFont val="Calibri"/>
        <family val="2"/>
      </rPr>
      <t xml:space="preserve">е
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ачуна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с</t>
    </r>
    <r>
      <rPr>
        <sz val="9"/>
        <color rgb="FF000000"/>
        <rFont val="Calibri"/>
        <family val="2"/>
      </rPr>
      <t>ка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п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м</t>
    </r>
    <r>
      <rPr>
        <sz val="9"/>
        <color rgb="FF000000"/>
        <rFont val="Calibri"/>
        <family val="2"/>
      </rPr>
      <t>а</t>
    </r>
  </si>
  <si>
    <r>
      <rPr>
        <sz val="9"/>
        <color rgb="FF000000"/>
        <rFont val="Calibri"/>
        <family val="2"/>
      </rPr>
      <t>Т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куће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п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п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ав</t>
    </r>
    <r>
      <rPr>
        <sz val="9"/>
        <color rgb="FF000000"/>
        <rFont val="Calibri"/>
        <family val="2"/>
      </rPr>
      <t>к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д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ж</t>
    </r>
    <r>
      <rPr>
        <sz val="9"/>
        <color rgb="FF000000"/>
        <rFont val="Calibri"/>
        <family val="2"/>
      </rPr>
      <t>ав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>ње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п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м</t>
    </r>
    <r>
      <rPr>
        <sz val="9"/>
        <color rgb="FF000000"/>
        <rFont val="Calibri"/>
        <family val="2"/>
      </rPr>
      <t xml:space="preserve">е
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б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т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х</t>
    </r>
    <r>
      <rPr>
        <sz val="9"/>
        <color rgb="FF000000"/>
        <rFont val="Calibri"/>
        <family val="2"/>
      </rPr>
      <t>н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чка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п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м</t>
    </r>
    <r>
      <rPr>
        <sz val="9"/>
        <color rgb="FF000000"/>
        <rFont val="Calibri"/>
        <family val="2"/>
      </rPr>
      <t>а)</t>
    </r>
  </si>
  <si>
    <r>
      <rPr>
        <sz val="9"/>
        <color rgb="FF000000"/>
        <rFont val="Calibri"/>
        <family val="2"/>
      </rPr>
      <t>Т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куће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п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п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ав</t>
    </r>
    <r>
      <rPr>
        <sz val="9"/>
        <color rgb="FF000000"/>
        <rFont val="Calibri"/>
        <family val="2"/>
      </rPr>
      <t>к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д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ж</t>
    </r>
    <r>
      <rPr>
        <sz val="9"/>
        <color rgb="FF000000"/>
        <rFont val="Calibri"/>
        <family val="2"/>
      </rPr>
      <t>ав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>ње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п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м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з</t>
    </r>
    <r>
      <rPr>
        <sz val="9"/>
        <color rgb="FF000000"/>
        <rFont val="Calibri"/>
        <family val="2"/>
      </rPr>
      <t xml:space="preserve">а
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б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>з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ва</t>
    </r>
    <r>
      <rPr>
        <sz val="9"/>
        <color rgb="FF000000"/>
        <rFont val="Calibri"/>
        <family val="2"/>
      </rPr>
      <t>њ</t>
    </r>
    <r>
      <rPr>
        <sz val="9"/>
        <color rgb="FF000000"/>
        <rFont val="Calibri"/>
        <family val="2"/>
      </rPr>
      <t>е</t>
    </r>
  </si>
  <si>
    <r>
      <rPr>
        <sz val="9"/>
        <color rgb="FF000000"/>
        <rFont val="Calibri"/>
        <family val="2"/>
      </rPr>
      <t>Т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куће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п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пп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ав</t>
    </r>
    <r>
      <rPr>
        <sz val="9"/>
        <color rgb="FF000000"/>
        <rFont val="Calibri"/>
        <family val="2"/>
      </rPr>
      <t>к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д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ж</t>
    </r>
    <r>
      <rPr>
        <sz val="9"/>
        <color rgb="FF000000"/>
        <rFont val="Calibri"/>
        <family val="2"/>
      </rPr>
      <t>ав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>њ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п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м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з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ј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 xml:space="preserve">вну
</t>
    </r>
    <r>
      <rPr>
        <sz val="9"/>
        <color rgb="FF000000"/>
        <rFont val="Calibri"/>
        <family val="2"/>
      </rPr>
      <t>б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з</t>
    </r>
    <r>
      <rPr>
        <sz val="9"/>
        <color rgb="FF000000"/>
        <rFont val="Calibri"/>
        <family val="2"/>
      </rPr>
      <t>б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дн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с</t>
    </r>
    <r>
      <rPr>
        <sz val="9"/>
        <color rgb="FF000000"/>
        <rFont val="Calibri"/>
        <family val="2"/>
      </rPr>
      <t>т</t>
    </r>
  </si>
  <si>
    <t>Административни материјал</t>
  </si>
  <si>
    <t>Канцеларијски материјал</t>
  </si>
  <si>
    <t>Остали расходи за одећу обућу и униформе</t>
  </si>
  <si>
    <t>Расходи за цвеће и зеленило</t>
  </si>
  <si>
    <t>Остали административни материјал</t>
  </si>
  <si>
    <r>
      <rPr>
        <b/>
        <sz val="11"/>
        <color rgb="FF000000"/>
        <rFont val="Calibri"/>
        <family val="2"/>
      </rPr>
      <t>М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те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иј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л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з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б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з</t>
    </r>
    <r>
      <rPr>
        <b/>
        <sz val="11"/>
        <color rgb="FF000000"/>
        <rFont val="Calibri"/>
        <family val="2"/>
      </rPr>
      <t>.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в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ш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в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 xml:space="preserve">ње
</t>
    </r>
    <r>
      <rPr>
        <b/>
        <sz val="11"/>
        <color rgb="FF000000"/>
        <rFont val="Calibri"/>
        <family val="2"/>
      </rPr>
      <t>з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п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л</t>
    </r>
    <r>
      <rPr>
        <b/>
        <sz val="11"/>
        <color rgb="FF000000"/>
        <rFont val="Calibri"/>
        <family val="2"/>
      </rPr>
      <t>.</t>
    </r>
  </si>
  <si>
    <r>
      <rPr>
        <sz val="9"/>
        <color rgb="FF000000"/>
        <rFont val="Calibri"/>
        <family val="2"/>
      </rPr>
      <t>Ст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уч</t>
    </r>
    <r>
      <rPr>
        <sz val="9"/>
        <color rgb="FF000000"/>
        <rFont val="Calibri"/>
        <family val="2"/>
      </rPr>
      <t>н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л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т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ату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з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д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вне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п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т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 xml:space="preserve">бе
</t>
    </r>
    <r>
      <rPr>
        <sz val="9"/>
        <color rgb="FF000000"/>
        <rFont val="Calibri"/>
        <family val="2"/>
      </rPr>
      <t>з</t>
    </r>
    <r>
      <rPr>
        <sz val="9"/>
        <color rgb="FF000000"/>
        <rFont val="Calibri"/>
        <family val="2"/>
      </rPr>
      <t>ап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с</t>
    </r>
    <r>
      <rPr>
        <sz val="9"/>
        <color rgb="FF000000"/>
        <rFont val="Calibri"/>
        <family val="2"/>
      </rPr>
      <t>л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н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х</t>
    </r>
  </si>
  <si>
    <t>Материјал за саобраћај</t>
  </si>
  <si>
    <t>Уља и мазива</t>
  </si>
  <si>
    <r>
      <rPr>
        <b/>
        <sz val="11"/>
        <color rgb="FF000000"/>
        <rFont val="Calibri"/>
        <family val="2"/>
      </rPr>
      <t>М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те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иј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л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з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б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з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в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њ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,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л</t>
    </r>
    <r>
      <rPr>
        <b/>
        <sz val="11"/>
        <color rgb="FF000000"/>
        <rFont val="Calibri"/>
        <family val="2"/>
      </rPr>
      <t>т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и
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п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т</t>
    </r>
  </si>
  <si>
    <r>
      <rPr>
        <sz val="9"/>
        <color rgb="FF000000"/>
        <rFont val="Calibri"/>
        <family val="2"/>
      </rPr>
      <t>Мат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јали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з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б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>з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в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>њ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дн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вн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ц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,</t>
    </r>
    <r>
      <rPr>
        <sz val="9"/>
        <color rgb="FF000000"/>
        <rFont val="Calibri"/>
        <family val="2"/>
      </rPr>
      <t>м</t>
    </r>
    <r>
      <rPr>
        <sz val="9"/>
        <color rgb="FF000000"/>
        <rFont val="Calibri"/>
        <family val="2"/>
      </rPr>
      <t>ат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ч</t>
    </r>
    <r>
      <rPr>
        <sz val="9"/>
        <color rgb="FF000000"/>
        <rFont val="Calibri"/>
        <family val="2"/>
      </rPr>
      <t>н</t>
    </r>
    <r>
      <rPr>
        <sz val="9"/>
        <color rgb="FF000000"/>
        <rFont val="Calibri"/>
        <family val="2"/>
      </rPr>
      <t xml:space="preserve">е
</t>
    </r>
    <r>
      <rPr>
        <sz val="9"/>
        <color rgb="FF000000"/>
        <rFont val="Calibri"/>
        <family val="2"/>
      </rPr>
      <t>к</t>
    </r>
    <r>
      <rPr>
        <sz val="9"/>
        <color rgb="FF000000"/>
        <rFont val="Calibri"/>
        <family val="2"/>
      </rPr>
      <t>њ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г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,</t>
    </r>
    <r>
      <rPr>
        <sz val="9"/>
        <color rgb="FF000000"/>
        <rFont val="Calibri"/>
        <family val="2"/>
      </rPr>
      <t>з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>п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с</t>
    </r>
    <r>
      <rPr>
        <sz val="9"/>
        <color rgb="FF000000"/>
        <rFont val="Calibri"/>
        <family val="2"/>
      </rPr>
      <t>н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ц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,</t>
    </r>
    <r>
      <rPr>
        <sz val="9"/>
        <color rgb="FF000000"/>
        <rFont val="Calibri"/>
        <family val="2"/>
      </rPr>
      <t>с</t>
    </r>
    <r>
      <rPr>
        <sz val="9"/>
        <color rgb="FF000000"/>
        <rFont val="Calibri"/>
        <family val="2"/>
      </rPr>
      <t>в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с</t>
    </r>
    <r>
      <rPr>
        <sz val="9"/>
        <color rgb="FF000000"/>
        <rFont val="Calibri"/>
        <family val="2"/>
      </rPr>
      <t>ке,</t>
    </r>
    <r>
      <rPr>
        <sz val="9"/>
        <color rgb="FF000000"/>
        <rFont val="Calibri"/>
        <family val="2"/>
      </rPr>
      <t>к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де)</t>
    </r>
  </si>
  <si>
    <r>
      <rPr>
        <b/>
        <sz val="11"/>
        <color rgb="FF000000"/>
        <rFont val="Calibri"/>
        <family val="2"/>
      </rPr>
      <t>М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те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иј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л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за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д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жава</t>
    </r>
    <r>
      <rPr>
        <b/>
        <sz val="11"/>
        <color rgb="FF000000"/>
        <rFont val="Calibri"/>
        <family val="2"/>
      </rPr>
      <t>њ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хиги</t>
    </r>
    <r>
      <rPr>
        <b/>
        <sz val="11"/>
        <color rgb="FF000000"/>
        <rFont val="Calibri"/>
        <family val="2"/>
      </rPr>
      <t>ј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не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и
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г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тит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љ</t>
    </r>
    <r>
      <rPr>
        <b/>
        <sz val="11"/>
        <color rgb="FF000000"/>
        <rFont val="Calibri"/>
        <family val="2"/>
      </rPr>
      <t>.</t>
    </r>
  </si>
  <si>
    <t>Хемијска средства за одржавање хигијене</t>
  </si>
  <si>
    <t>Инвентар за одржавање хигијене</t>
  </si>
  <si>
    <t>Храна</t>
  </si>
  <si>
    <t>Пића</t>
  </si>
  <si>
    <t>Остали материјал за угоститељство ђачка кухиња</t>
  </si>
  <si>
    <t>Материјал за посебне намене</t>
  </si>
  <si>
    <t>Обавезне таксе</t>
  </si>
  <si>
    <t>Републичке таксе</t>
  </si>
  <si>
    <t>Општинске таксе</t>
  </si>
  <si>
    <r>
      <rPr>
        <b/>
        <sz val="11"/>
        <color rgb="FF000000"/>
        <rFont val="Calibri"/>
        <family val="2"/>
      </rPr>
      <t>Ка</t>
    </r>
    <r>
      <rPr>
        <b/>
        <sz val="11"/>
        <color rgb="FF000000"/>
        <rFont val="Calibri"/>
        <family val="2"/>
      </rPr>
      <t>п</t>
    </r>
    <r>
      <rPr>
        <b/>
        <sz val="11"/>
        <color rgb="FF000000"/>
        <rFont val="Calibri"/>
        <family val="2"/>
      </rPr>
      <t>ит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л</t>
    </r>
    <r>
      <rPr>
        <b/>
        <sz val="11"/>
        <color rgb="FF000000"/>
        <rFont val="Calibri"/>
        <family val="2"/>
      </rPr>
      <t>но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д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жава</t>
    </r>
    <r>
      <rPr>
        <b/>
        <sz val="11"/>
        <color rgb="FF000000"/>
        <rFont val="Calibri"/>
        <family val="2"/>
      </rPr>
      <t>њ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з</t>
    </r>
    <r>
      <rPr>
        <b/>
        <sz val="11"/>
        <color rgb="FF000000"/>
        <rFont val="Calibri"/>
        <family val="2"/>
      </rPr>
      <t>г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д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и
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б</t>
    </r>
    <r>
      <rPr>
        <b/>
        <sz val="11"/>
        <color rgb="FF000000"/>
        <rFont val="Calibri"/>
        <family val="2"/>
      </rPr>
      <t>ј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та</t>
    </r>
  </si>
  <si>
    <r>
      <rPr>
        <sz val="9"/>
        <color rgb="FF000000"/>
        <rFont val="Calibri"/>
        <family val="2"/>
      </rPr>
      <t>К</t>
    </r>
    <r>
      <rPr>
        <sz val="9"/>
        <color rgb="FF000000"/>
        <rFont val="Calibri"/>
        <family val="2"/>
      </rPr>
      <t>ап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тал</t>
    </r>
    <r>
      <rPr>
        <sz val="9"/>
        <color rgb="FF000000"/>
        <rFont val="Calibri"/>
        <family val="2"/>
      </rPr>
      <t>н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д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ж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>ва</t>
    </r>
    <r>
      <rPr>
        <sz val="9"/>
        <color rgb="FF000000"/>
        <rFont val="Calibri"/>
        <family val="2"/>
      </rPr>
      <t>њ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бј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к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>та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з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п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т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 xml:space="preserve">бе
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б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>з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ва</t>
    </r>
    <r>
      <rPr>
        <sz val="9"/>
        <color rgb="FF000000"/>
        <rFont val="Calibri"/>
        <family val="2"/>
      </rPr>
      <t>њ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у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.</t>
    </r>
    <r>
      <rPr>
        <sz val="9"/>
        <color rgb="FF000000"/>
        <rFont val="Calibri"/>
        <family val="2"/>
      </rPr>
      <t>с</t>
    </r>
    <r>
      <rPr>
        <sz val="9"/>
        <color rgb="FF000000"/>
        <rFont val="Calibri"/>
        <family val="2"/>
      </rPr>
      <t>к</t>
    </r>
    <r>
      <rPr>
        <sz val="9"/>
        <color rgb="FF000000"/>
        <rFont val="Calibri"/>
        <family val="2"/>
      </rPr>
      <t>,</t>
    </r>
    <r>
      <rPr>
        <sz val="9"/>
        <color rgb="FF000000"/>
        <rFont val="Calibri"/>
        <family val="2"/>
      </rPr>
      <t>д</t>
    </r>
    <r>
      <rPr>
        <sz val="9"/>
        <color rgb="FF000000"/>
        <rFont val="Calibri"/>
        <family val="2"/>
      </rPr>
      <t>в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.</t>
    </r>
    <r>
      <rPr>
        <sz val="9"/>
        <color rgb="FF000000"/>
        <rFont val="Calibri"/>
        <family val="2"/>
      </rPr>
      <t>с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з</t>
    </r>
    <r>
      <rPr>
        <sz val="9"/>
        <color rgb="FF000000"/>
        <rFont val="Calibri"/>
        <family val="2"/>
      </rPr>
      <t>г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.т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на9</t>
    </r>
  </si>
  <si>
    <t>Пројектно планирање</t>
  </si>
  <si>
    <t>Пројектна документација(енерг.ефикасност)</t>
  </si>
  <si>
    <t>Административна опрема</t>
  </si>
  <si>
    <t>Намештај</t>
  </si>
  <si>
    <t>Рачунарска опрема</t>
  </si>
  <si>
    <t>Штампачи</t>
  </si>
  <si>
    <t>Електронска опрема (видео надзор у сп.сали)</t>
  </si>
  <si>
    <t>Опрема за ђачку кухињу (ел.шпорет )</t>
  </si>
  <si>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п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м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за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б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з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в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њ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,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н</t>
    </r>
    <r>
      <rPr>
        <b/>
        <sz val="11"/>
        <color rgb="FF000000"/>
        <rFont val="Calibri"/>
        <family val="2"/>
      </rPr>
      <t>а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к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л</t>
    </r>
    <r>
      <rPr>
        <b/>
        <sz val="11"/>
        <color rgb="FF000000"/>
        <rFont val="Calibri"/>
        <family val="2"/>
      </rPr>
      <t>т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и
</t>
    </r>
    <r>
      <rPr>
        <b/>
        <sz val="11"/>
        <color rgb="FF000000"/>
        <rFont val="Calibri"/>
        <family val="2"/>
      </rPr>
      <t>с</t>
    </r>
    <r>
      <rPr>
        <b/>
        <sz val="11"/>
        <color rgb="FF000000"/>
        <rFont val="Calibri"/>
        <family val="2"/>
      </rPr>
      <t>п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т</t>
    </r>
  </si>
  <si>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п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м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з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б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>з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в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>њ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(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п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м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каб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н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та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з</t>
    </r>
    <r>
      <rPr>
        <sz val="9"/>
        <color rgb="FF000000"/>
        <rFont val="Calibri"/>
        <family val="2"/>
      </rPr>
      <t xml:space="preserve">а
</t>
    </r>
    <r>
      <rPr>
        <sz val="9"/>
        <color rgb="FF000000"/>
        <rFont val="Calibri"/>
        <family val="2"/>
      </rPr>
      <t>наставу)</t>
    </r>
  </si>
  <si>
    <t>Опрема за спорт</t>
  </si>
  <si>
    <t>Опрема моторна,непокретна и немоторна</t>
  </si>
  <si>
    <r>
      <rPr>
        <sz val="9"/>
        <color rgb="FF000000"/>
        <rFont val="Calibri"/>
        <family val="2"/>
      </rPr>
      <t>М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т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на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п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м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м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>ш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на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з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ч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ш</t>
    </r>
    <r>
      <rPr>
        <sz val="9"/>
        <color rgb="FF000000"/>
        <rFont val="Calibri"/>
        <family val="2"/>
      </rPr>
      <t>ћ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ње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п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л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>њ</t>
    </r>
    <r>
      <rPr>
        <sz val="9"/>
        <color rgb="FF000000"/>
        <rFont val="Calibri"/>
        <family val="2"/>
      </rPr>
      <t xml:space="preserve">е
</t>
    </r>
    <r>
      <rPr>
        <sz val="9"/>
        <color rgb="FF000000"/>
        <rFont val="Calibri"/>
        <family val="2"/>
      </rPr>
      <t>па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кета</t>
    </r>
  </si>
  <si>
    <t>Нематеријална имовина</t>
  </si>
  <si>
    <t>Књиге у библиотеци</t>
  </si>
  <si>
    <t>Донације</t>
  </si>
  <si>
    <t>1.ПЛАН ПРИХОДА</t>
  </si>
  <si>
    <t>2. ПЛАН РАСХОДА</t>
  </si>
  <si>
    <t>1.ПЛАТЕ ЗАПОСЛЕНИХ, ДОПРИНОСИ, ДОДАЦИ И НАКНАДЕ</t>
  </si>
  <si>
    <t>2.ТЕКУЋИ РАСХОДИ</t>
  </si>
  <si>
    <t>3.ИЗДАЦИ ЗА НЕФИНАНСИЈСКУ ИМОВИНУ</t>
  </si>
  <si>
    <t>Рефундације</t>
  </si>
  <si>
    <t>Материјални трошкови</t>
  </si>
  <si>
    <t>Сопствени приходи</t>
  </si>
  <si>
    <t>Средства родитеља</t>
  </si>
  <si>
    <t>Град Београд</t>
  </si>
  <si>
    <t>Жиро рачуни</t>
  </si>
  <si>
    <t>укупно приходи</t>
  </si>
  <si>
    <t>Исплата накнаде за време одсуств. са посла (боловање преко 30 дана</t>
  </si>
  <si>
    <t>текући рачун</t>
  </si>
  <si>
    <t>Укупна разлика</t>
  </si>
  <si>
    <t>Разлика приходи расходи</t>
  </si>
  <si>
    <t>Централно грејање</t>
  </si>
  <si>
    <t>Допринос за коришћење вода</t>
  </si>
  <si>
    <t>Трошкови осигурања</t>
  </si>
  <si>
    <t>Осигурање запослених</t>
  </si>
  <si>
    <t>Остале административне услуге</t>
  </si>
  <si>
    <t>Такси превоз</t>
  </si>
  <si>
    <t>Остали издаци за стручно усавршавање</t>
  </si>
  <si>
    <t>Остале правне услуге и услуге јавних набавки</t>
  </si>
  <si>
    <t>услуге образовања - продужени боравак</t>
  </si>
  <si>
    <t>Услуге културе - такмичење и пријатељи деце</t>
  </si>
  <si>
    <t>Медицински и лабораторијски материјал</t>
  </si>
  <si>
    <t>Остали медицински и лабораторијски материјал</t>
  </si>
  <si>
    <r>
      <t>П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т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ш</t>
    </r>
    <r>
      <rPr>
        <sz val="9"/>
        <color rgb="FF000000"/>
        <rFont val="Calibri"/>
        <family val="2"/>
      </rPr>
      <t>н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м</t>
    </r>
    <r>
      <rPr>
        <sz val="9"/>
        <color rgb="FF000000"/>
        <rFont val="Calibri"/>
        <family val="2"/>
      </rPr>
      <t>ат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јал</t>
    </r>
    <r>
      <rPr>
        <sz val="9"/>
        <color rgb="FF000000"/>
        <rFont val="Calibri"/>
        <family val="2"/>
      </rPr>
      <t xml:space="preserve">
</t>
    </r>
    <r>
      <rPr>
        <sz val="9"/>
        <color rgb="FF000000"/>
        <rFont val="Calibri"/>
        <family val="2"/>
      </rPr>
      <t/>
    </r>
  </si>
  <si>
    <t>Rezervni delovi</t>
  </si>
  <si>
    <t>Остали материјал за посебне намене</t>
  </si>
  <si>
    <t>Зидарски радови</t>
  </si>
  <si>
    <t>Приходи од закупа</t>
  </si>
  <si>
    <t>Остале специјализоване услуге</t>
  </si>
  <si>
    <t>Текуће поправке и одржавање уградне опреме (климе и сл.)</t>
  </si>
  <si>
    <t>426411/2</t>
  </si>
  <si>
    <t>Бензин/дизелгориво</t>
  </si>
  <si>
    <t>Остале опште услуге-(ручак)</t>
  </si>
  <si>
    <t>Остале опште услуге –(настава у природи,екскурзије)</t>
  </si>
  <si>
    <t>Остале опште услуге-(посете биоскопима и позориштима)</t>
  </si>
  <si>
    <t>Остале опште услуге-(осигурање ученика)</t>
  </si>
  <si>
    <t>Остале опште услуге-(такмичење из математике Кенгур)</t>
  </si>
  <si>
    <t>Остале опште услуге-(организација матурске вечер и организација Нове године)</t>
  </si>
  <si>
    <t>Алат и инвњентар (ситан алат за домаре и
кабимет техничког)</t>
  </si>
  <si>
    <t>Приходи од закупа сторно за иснос обрачунатих сталних трошкова закупаца школског простора</t>
  </si>
  <si>
    <t>Остали порези</t>
  </si>
  <si>
    <t>Порез на донацију</t>
  </si>
  <si>
    <t>Порез на добит</t>
  </si>
  <si>
    <t>Услуге образовања , културе и спорта</t>
  </si>
  <si>
    <t>Одржавање лифта</t>
  </si>
  <si>
    <t>Одржавање опреме за видео надзор</t>
  </si>
  <si>
    <t>Одржавање алармног система школе</t>
  </si>
  <si>
    <t>Одржавање противпожарних апарата, хидранта и интервентно одржавање</t>
  </si>
  <si>
    <t>Уградна опрема -клима уређаји</t>
  </si>
  <si>
    <r>
      <t>П</t>
    </r>
    <r>
      <rPr>
        <b/>
        <sz val="11"/>
        <color rgb="FF000000"/>
        <rFont val="Calibri"/>
        <family val="2"/>
      </rPr>
      <t>р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>х</t>
    </r>
    <r>
      <rPr>
        <b/>
        <sz val="11"/>
        <color rgb="FF000000"/>
        <rFont val="Calibri"/>
        <family val="2"/>
      </rPr>
      <t>о</t>
    </r>
    <r>
      <rPr>
        <b/>
        <sz val="11"/>
        <color rgb="FF000000"/>
        <rFont val="Calibri"/>
        <family val="2"/>
      </rPr>
      <t>д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и</t>
    </r>
    <r>
      <rPr>
        <b/>
        <sz val="11"/>
        <color rgb="FF000000"/>
        <rFont val="Calibri"/>
        <family val="2"/>
      </rPr>
      <t>з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б</t>
    </r>
    <r>
      <rPr>
        <b/>
        <sz val="11"/>
        <color rgb="FF000000"/>
        <rFont val="Calibri"/>
        <family val="2"/>
      </rPr>
      <t>у</t>
    </r>
    <r>
      <rPr>
        <b/>
        <sz val="11"/>
        <color rgb="FF000000"/>
        <rFont val="Calibri"/>
        <family val="2"/>
      </rPr>
      <t>џ</t>
    </r>
    <r>
      <rPr>
        <b/>
        <sz val="11"/>
        <color rgb="FF000000"/>
        <rFont val="Calibri"/>
        <family val="2"/>
      </rPr>
      <t>е</t>
    </r>
    <r>
      <rPr>
        <b/>
        <sz val="11"/>
        <color rgb="FF000000"/>
        <rFont val="Calibri"/>
        <family val="2"/>
      </rPr>
      <t>та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
</t>
    </r>
    <r>
      <rPr>
        <b/>
        <sz val="11"/>
        <color rgb="FF000000"/>
        <rFont val="Calibri"/>
        <family val="2"/>
      </rPr>
      <t/>
    </r>
  </si>
  <si>
    <t>Плате по основу цене рада</t>
  </si>
  <si>
    <t>Додатак за рад дужи од пуног радног времена</t>
  </si>
  <si>
    <t>Додатак за рад на дан државног и верског празника</t>
  </si>
  <si>
    <t>Додатак за рад ноћу</t>
  </si>
  <si>
    <t>Додатак за време проведено на раду (минули рад)</t>
  </si>
  <si>
    <t>Накнада зараде за време привремене спречености за рад до 30 дана услед болести</t>
  </si>
  <si>
    <t>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</t>
  </si>
  <si>
    <t>Остали додаци и накнаде запосленима</t>
  </si>
  <si>
    <t>Накнада штете запосленом за неискоришћени годишњи одмор</t>
  </si>
  <si>
    <t>Остале накнаде штете запосленом</t>
  </si>
  <si>
    <t>Остале исплате зарада за специјалне задатке или пројекте</t>
  </si>
  <si>
    <t>Допринос за пензијско и инвалидско осигурање</t>
  </si>
  <si>
    <t>Допринос за здравствено осигурање</t>
  </si>
  <si>
    <t>Накнаде у натури</t>
  </si>
  <si>
    <t>Поклони за децу запослених</t>
  </si>
  <si>
    <t>Превоз на посао и са посла (маркица)</t>
  </si>
  <si>
    <t>Отпремнина приликом одласка у пензију</t>
  </si>
  <si>
    <t>Отпремнина у случају отпуштања с посла</t>
  </si>
  <si>
    <t>Помоћ у случају смрти запосленог или члана уже породице</t>
  </si>
  <si>
    <t>Помоћ у медицинском лечењу запосленог или члана уже породице</t>
  </si>
  <si>
    <t>Помоћ у случају оштећења или уништења имовине</t>
  </si>
  <si>
    <t>Остале помоћи запосленим радницима</t>
  </si>
  <si>
    <t>Помоћ у медицинском лечењу запосленог или чланова уже породице и друге помоћи запосленом</t>
  </si>
  <si>
    <t>Накнаде трошкова за превоз на посао и са посла</t>
  </si>
  <si>
    <t>Накнаде трошкова за запослене</t>
  </si>
  <si>
    <t>Накнаде за селидбене трошкове запослених</t>
  </si>
  <si>
    <t>Остале накнаде трошкова запослених</t>
  </si>
  <si>
    <t>Награде запосленима и остали посебни расходи</t>
  </si>
  <si>
    <t>Јубиларне награде</t>
  </si>
  <si>
    <t>Награде за посебне резултате рада</t>
  </si>
  <si>
    <t>Остале награде запосленима</t>
  </si>
  <si>
    <t>Бонуси за државне празнике</t>
  </si>
  <si>
    <t>Накнаде члановима управних и надзорних одбора</t>
  </si>
  <si>
    <t>Накнаде члановима комисија</t>
  </si>
  <si>
    <t>Трошкови банкарских услуга</t>
  </si>
  <si>
    <t>Одвоз отпада</t>
  </si>
  <si>
    <t xml:space="preserve"> - Градска чистоћа</t>
  </si>
  <si>
    <t xml:space="preserve"> - Комунални отпад</t>
  </si>
  <si>
    <t>Услуге чишћења</t>
  </si>
  <si>
    <t>Допринос за коришћење градског земљишта и слично</t>
  </si>
  <si>
    <t>Интернет и слично</t>
  </si>
  <si>
    <t>Остале услуге комуникације</t>
  </si>
  <si>
    <t>Пошта</t>
  </si>
  <si>
    <t>Услуге доставе</t>
  </si>
  <si>
    <t>Осигурање зграда</t>
  </si>
  <si>
    <t>Осигурање опреме</t>
  </si>
  <si>
    <t>Осигурање остале дугорочне имовине</t>
  </si>
  <si>
    <r>
      <t>З</t>
    </r>
    <r>
      <rPr>
        <sz val="9"/>
        <color rgb="FF000000"/>
        <rFont val="Calibri"/>
        <family val="2"/>
      </rPr>
      <t>а</t>
    </r>
    <r>
      <rPr>
        <sz val="9"/>
        <color rgb="FF000000"/>
        <rFont val="Calibri"/>
        <family val="2"/>
      </rPr>
      <t>к</t>
    </r>
    <r>
      <rPr>
        <sz val="9"/>
        <color rgb="FF000000"/>
        <rFont val="Calibri"/>
        <family val="2"/>
      </rPr>
      <t>уп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ад</t>
    </r>
    <r>
      <rPr>
        <sz val="9"/>
        <color rgb="FF000000"/>
        <rFont val="Calibri"/>
        <family val="2"/>
      </rPr>
      <t>м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н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с</t>
    </r>
    <r>
      <rPr>
        <sz val="9"/>
        <color rgb="FF000000"/>
        <rFont val="Calibri"/>
        <family val="2"/>
      </rPr>
      <t>т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ат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вне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п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м</t>
    </r>
    <r>
      <rPr>
        <sz val="9"/>
        <color rgb="FF000000"/>
        <rFont val="Calibri"/>
        <family val="2"/>
      </rPr>
      <t>е</t>
    </r>
  </si>
  <si>
    <t>Закуп опреме за саобраћај</t>
  </si>
  <si>
    <t>Закуп опреме за пољопривреду</t>
  </si>
  <si>
    <t>Закуп опреме за очување животне средине и науку</t>
  </si>
  <si>
    <t>Закуп медицинске и лабораторијске опреме</t>
  </si>
  <si>
    <t>Закуп опреме за јавну безбедност</t>
  </si>
  <si>
    <t>Закуп опреме за производњу, моторна, непокретна и немоторна</t>
  </si>
  <si>
    <t>Остали непоменути трошкови - Чланарине</t>
  </si>
  <si>
    <t>Трошкови службених путовања у земљи</t>
  </si>
  <si>
    <t>Трошкови дневница (исхране) на службеном путу</t>
  </si>
  <si>
    <t>Трошкови превоза на службеном путу у земљи (авион, аутобус, воз и сл.)</t>
  </si>
  <si>
    <t>Остали трошкови за пословна путовања у земљи</t>
  </si>
  <si>
    <t>Трошкови службених путовања у иностранство</t>
  </si>
  <si>
    <t>Трошкови дневница за службени пут у иностранство</t>
  </si>
  <si>
    <t>Трошкови превоза за службени пут у иностранство (авион, аутобус, воз и сл.)</t>
  </si>
  <si>
    <t>Troškovi smeštaja na službenom putu u inostranstvo</t>
  </si>
  <si>
    <t>Остали трошкови за пословна путовања у иностранство</t>
  </si>
  <si>
    <t>Трошкови путовања у оквиру редовног рада (авион, аутобус, воз)</t>
  </si>
  <si>
    <t>Накнада за коришћење сопственог аутомобила</t>
  </si>
  <si>
    <t>Трошкови путовања ученика</t>
  </si>
  <si>
    <t>Превоз ученика</t>
  </si>
  <si>
    <t>Трошкови путовања ученика који учествују на републичким и међународним такмичењима</t>
  </si>
  <si>
    <t>Остали трошкови транспорта</t>
  </si>
  <si>
    <t>Трошкови селидбе и превоза</t>
  </si>
  <si>
    <t xml:space="preserve"> - за семинаре и обуке</t>
  </si>
  <si>
    <t xml:space="preserve"> - за такмичења</t>
  </si>
  <si>
    <t xml:space="preserve"> - остала службена путовања</t>
  </si>
  <si>
    <t>Остали трошкови превоза у оквиру редовног рада</t>
  </si>
  <si>
    <t>Услуге превођења</t>
  </si>
  <si>
    <t>Услуге за израду софтвера</t>
  </si>
  <si>
    <t>Услуге одржавања рачунара</t>
  </si>
  <si>
    <t>Остале компјутерске услуге</t>
  </si>
  <si>
    <t>Остале медијске услуге</t>
  </si>
  <si>
    <t xml:space="preserve"> - Уговор о преузимању послова лица за безбедност и здравље на раду</t>
  </si>
  <si>
    <t xml:space="preserve"> - књиге за ученике</t>
  </si>
  <si>
    <t>Поклони за запослене и ученике</t>
  </si>
  <si>
    <t xml:space="preserve"> - за запослене</t>
  </si>
  <si>
    <t>Услуге спорта</t>
  </si>
  <si>
    <t>Здравствена заштита по уговору –санитарни прегледи</t>
  </si>
  <si>
    <t xml:space="preserve">  - иапитивање радне околине и слично</t>
  </si>
  <si>
    <t xml:space="preserve"> - Израда пројектне документације</t>
  </si>
  <si>
    <t xml:space="preserve"> - Архивирање</t>
  </si>
  <si>
    <t>Радови на крову</t>
  </si>
  <si>
    <r>
      <t>Ц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нт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ал</t>
    </r>
    <r>
      <rPr>
        <sz val="9"/>
        <color rgb="FF000000"/>
        <rFont val="Calibri"/>
        <family val="2"/>
      </rPr>
      <t>н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г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ја</t>
    </r>
    <r>
      <rPr>
        <sz val="9"/>
        <color rgb="FF000000"/>
        <rFont val="Calibri"/>
        <family val="2"/>
      </rPr>
      <t>њ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>-</t>
    </r>
    <r>
      <rPr>
        <sz val="9"/>
        <color rgb="FF000000"/>
        <rFont val="Calibri"/>
        <family val="2"/>
      </rPr>
      <t>о</t>
    </r>
    <r>
      <rPr>
        <sz val="9"/>
        <color rgb="FF000000"/>
        <rFont val="Calibri"/>
        <family val="2"/>
      </rPr>
      <t>д</t>
    </r>
    <r>
      <rPr>
        <sz val="9"/>
        <color rgb="FF000000"/>
        <rFont val="Calibri"/>
        <family val="2"/>
      </rPr>
      <t>р</t>
    </r>
    <r>
      <rPr>
        <sz val="9"/>
        <color rgb="FF000000"/>
        <rFont val="Calibri"/>
        <family val="2"/>
      </rPr>
      <t>ж</t>
    </r>
    <r>
      <rPr>
        <sz val="9"/>
        <color rgb="FF000000"/>
        <rFont val="Calibri"/>
        <family val="2"/>
      </rPr>
      <t>ава</t>
    </r>
    <r>
      <rPr>
        <sz val="9"/>
        <color rgb="FF000000"/>
        <rFont val="Calibri"/>
        <family val="2"/>
      </rPr>
      <t>њ</t>
    </r>
    <r>
      <rPr>
        <sz val="9"/>
        <color rgb="FF000000"/>
        <rFont val="Calibri"/>
        <family val="2"/>
      </rPr>
      <t>е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Т</t>
    </r>
    <r>
      <rPr>
        <sz val="9"/>
        <color rgb="FF000000"/>
        <rFont val="Calibri"/>
        <family val="2"/>
      </rPr>
      <t>Т</t>
    </r>
    <r>
      <rPr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н</t>
    </r>
    <r>
      <rPr>
        <sz val="9"/>
        <color rgb="FF000000"/>
        <rFont val="Calibri"/>
        <family val="2"/>
      </rPr>
      <t>с</t>
    </r>
    <r>
      <rPr>
        <sz val="9"/>
        <color rgb="FF000000"/>
        <rFont val="Calibri"/>
        <family val="2"/>
      </rPr>
      <t>талац</t>
    </r>
    <r>
      <rPr>
        <sz val="9"/>
        <color rgb="FF000000"/>
        <rFont val="Calibri"/>
        <family val="2"/>
      </rPr>
      <t>и</t>
    </r>
    <r>
      <rPr>
        <sz val="9"/>
        <color rgb="FF000000"/>
        <rFont val="Calibri"/>
        <family val="2"/>
      </rPr>
      <t>ја</t>
    </r>
  </si>
  <si>
    <t>Електричне инсталације</t>
  </si>
  <si>
    <t>Радови на комуникацијским инсталацијама</t>
  </si>
  <si>
    <t>Остале услуге и материјали за текуће поправке и одржавање зграда</t>
  </si>
  <si>
    <t>Текуће поправке и одржавање осталих објеката</t>
  </si>
  <si>
    <t>Текуће поправке и одржавање опреме - Електронска и фотографска опрема</t>
  </si>
  <si>
    <t>Текуће поправке и одржавање опреме - Опрема за домаћинство и угоститељство</t>
  </si>
  <si>
    <t>Остале поправке и одржавање административне опреме</t>
  </si>
  <si>
    <t>Текуће поправке и одржавање опреме за пољопривреду</t>
  </si>
  <si>
    <t>Текуће поправке и одржавање медицинске опреме</t>
  </si>
  <si>
    <t>Текуће поправке и одржавање производне, моторне, непокретне и немоторне опреме</t>
  </si>
  <si>
    <t>Расходи за радну униформу</t>
  </si>
  <si>
    <t>Материјали за спорт</t>
  </si>
  <si>
    <t xml:space="preserve"> - папирна галантерија</t>
  </si>
  <si>
    <t xml:space="preserve"> - отирачи</t>
  </si>
  <si>
    <t xml:space="preserve"> - џакови за смеће,рукавице и сл.</t>
  </si>
  <si>
    <t>Остали материјал за одржавање хигијене</t>
  </si>
  <si>
    <t>Механичка опрема</t>
  </si>
  <si>
    <t>Материјални трошкови  наставе по Правилнику</t>
  </si>
  <si>
    <t>Други мат.трошкови по Правилнику</t>
  </si>
  <si>
    <t>Стручно усавршавање по Правилнику</t>
  </si>
  <si>
    <t>укупно</t>
  </si>
  <si>
    <t>Укупно расходи</t>
  </si>
  <si>
    <t>Предлог финансијског плана за 2022. годину</t>
  </si>
  <si>
    <t xml:space="preserve"> - Иcпитивање радне околине и слично</t>
  </si>
  <si>
    <t>Остале стручне услуге (накнаде за надзор)</t>
  </si>
  <si>
    <t xml:space="preserve"> Oстале стручне услуге - Уговор о преузимању послова лица за безбедност и здравље на раду</t>
  </si>
  <si>
    <t>Остале опште услуге-(ручак и ужина)</t>
  </si>
  <si>
    <t>Остале опште услуге-(фотографисање, аманах и новогод.кал.)</t>
  </si>
  <si>
    <t>Новчане казне по решењу судова и судских тела</t>
  </si>
  <si>
    <t>Новчане казне по решењу судова - превоз</t>
  </si>
  <si>
    <t>Моторна опрема машина за чишћење и полирање
подова</t>
  </si>
  <si>
    <t>Текући трансфери на републичком
нивоу</t>
  </si>
  <si>
    <t>Капитални трансфери других нивоа
власти у корист Републике</t>
  </si>
  <si>
    <t>Родитељски динар за ваннаставне
активности</t>
  </si>
  <si>
    <t>Меморандумске ставке за рефундацију
расхода</t>
  </si>
  <si>
    <t>Трансфери између буџетских корисника
на истом нивоу(текући и капитални)општина</t>
  </si>
  <si>
    <r>
      <t xml:space="preserve">Приходи из буџета 
</t>
    </r>
    <r>
      <rPr>
        <b/>
        <sz val="11"/>
        <color rgb="FF000000"/>
        <rFont val="Calibri"/>
        <family val="2"/>
      </rPr>
      <t/>
    </r>
  </si>
  <si>
    <t>Резервни делови</t>
  </si>
  <si>
    <t>Опрема за спремачице -  кухињу (машина за веш )</t>
  </si>
  <si>
    <t>Пројектна документација</t>
  </si>
  <si>
    <t>Електронска опрема (видео надзор)</t>
  </si>
  <si>
    <t>Капитално одржавање објеката за потребе
образовања  - одржавање ограде</t>
  </si>
  <si>
    <t xml:space="preserve"> - Израда сценографије и костима и монтажа филма</t>
  </si>
  <si>
    <t>Донација - пропулсион фондација</t>
  </si>
  <si>
    <t>Приходи од закупа сторно - враћање средстава у буџет града</t>
  </si>
  <si>
    <t>Трошкови платног промета и банкарске
услуге</t>
  </si>
  <si>
    <t>Услуге образовања и усавршавања
запослених</t>
  </si>
  <si>
    <t>Услуге за очување животне средине,
науке и геодетске услуге</t>
  </si>
  <si>
    <t>Текуће поправке и одржавање зграда и
објеката</t>
  </si>
  <si>
    <t>Централно грејање-одржавање ТТ инсталација</t>
  </si>
  <si>
    <t>Текуће поправке и одржавање опреме
рачунарска опрема</t>
  </si>
  <si>
    <t>Текуће поправке и одржавање опреме
(биротехничка опрема)</t>
  </si>
  <si>
    <t>Текуће поправке и одржавање опреме  за
образовање</t>
  </si>
  <si>
    <t>Текуће попправке и одржавање опреме за јавну
безбедност</t>
  </si>
  <si>
    <t>Материјали за образ. и усавршавање
запосл.</t>
  </si>
  <si>
    <t>Стручна литература за редовне потребе
запослених</t>
  </si>
  <si>
    <t>Материјали за образовање, културу и
спорт</t>
  </si>
  <si>
    <t>Материјали за образовање(дневници,матичне
књиге,записници,свеске,креде)</t>
  </si>
  <si>
    <t>Материјал за  одржавање хигијене и
угоститељ.</t>
  </si>
  <si>
    <t xml:space="preserve">Потрошни материјал
</t>
  </si>
  <si>
    <t>Капитално одржавање зграда и
објеката</t>
  </si>
  <si>
    <t>Опрема за образовање, науку културу и
спорт</t>
  </si>
  <si>
    <t>Опрема за образовање (опрема кабинета за
наставу)</t>
  </si>
  <si>
    <t xml:space="preserve">ОШ „ Милена Павловиић Барили ” </t>
  </si>
  <si>
    <t>Романа Ролана бр.67, Београд - Палилула</t>
  </si>
  <si>
    <t>Дана: 23.01.2022.</t>
  </si>
  <si>
    <t xml:space="preserve">Остали приходи у корист градова - рефундације за осигурање имовине </t>
  </si>
  <si>
    <t>Поправка заштитне ограде</t>
  </si>
  <si>
    <t>Остале опште услуге-(организација матурске вечер и новогодишње прославе )</t>
  </si>
  <si>
    <t>Остале опште услуге-(набавка додатног наставног материјала)</t>
  </si>
  <si>
    <t>Дана: 11.12.2023.</t>
  </si>
  <si>
    <t xml:space="preserve">Остали непоменути трошкови </t>
  </si>
  <si>
    <t xml:space="preserve"> - Архивирање - сређивање архивске грађе</t>
  </si>
  <si>
    <t>Текуће поправке и одржавање опреме - Електронска и фотографска опрема (одржавање штампача и пуњење тонера)</t>
  </si>
  <si>
    <r>
      <t xml:space="preserve">Приходи из буџета -отпремнине, годишњи и остале накнаде
</t>
    </r>
    <r>
      <rPr>
        <b/>
        <sz val="11"/>
        <color rgb="FF000000"/>
        <rFont val="Calibri"/>
        <family val="2"/>
      </rPr>
      <t/>
    </r>
  </si>
  <si>
    <t>Финансијски план за 2024. годину</t>
  </si>
  <si>
    <t>ДЕЛ.БР. 2087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</si>
</sst>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20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22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b/>
      <sz val="9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7" fillId="0" borderId="1"/>
    <xf numFmtId="0" fontId="8" fillId="0" borderId="1"/>
    <xf numFmtId="0" fontId="16" fillId="0" borderId="1"/>
    <xf numFmtId="0" fontId="16" fillId="0" borderId="1"/>
    <xf numFmtId="0" fontId="8" fillId="0" borderId="1"/>
    <xf numFmtId="0" fontId="16" fillId="0" borderId="1"/>
    <xf numFmtId="0" fontId="8" fillId="0" borderId="1"/>
    <xf numFmtId="164" fontId="7" fillId="0" borderId="1" applyFont="0" applyFill="0" applyBorder="0" applyAlignment="0" applyProtection="0"/>
    <xf numFmtId="0" fontId="1" fillId="0" borderId="1"/>
    <xf numFmtId="0" fontId="16" fillId="0" borderId="1"/>
    <xf numFmtId="0" fontId="17" fillId="3" borderId="0" applyNumberFormat="0" applyBorder="0" applyAlignment="0" applyProtection="0"/>
  </cellStyleXfs>
  <cellXfs count="89">
    <xf numFmtId="0" fontId="0" fillId="0" borderId="0" xfId="0"/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left" vertical="top"/>
    </xf>
    <xf numFmtId="4" fontId="2" fillId="0" borderId="2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0" xfId="0" applyNumberFormat="1" applyFont="1"/>
    <xf numFmtId="0" fontId="2" fillId="0" borderId="1" xfId="0" applyFont="1" applyFill="1" applyBorder="1" applyAlignment="1">
      <alignment horizontal="left" vertical="top"/>
    </xf>
    <xf numFmtId="4" fontId="10" fillId="0" borderId="2" xfId="0" applyNumberFormat="1" applyFont="1" applyBorder="1" applyAlignment="1">
      <alignment horizontal="right" vertical="top"/>
    </xf>
    <xf numFmtId="0" fontId="0" fillId="0" borderId="0" xfId="0" applyAlignment="1"/>
    <xf numFmtId="0" fontId="2" fillId="0" borderId="0" xfId="0" applyFont="1" applyAlignme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" fontId="15" fillId="0" borderId="2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15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4" fontId="2" fillId="2" borderId="2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14" fillId="2" borderId="2" xfId="0" applyFont="1" applyFill="1" applyBorder="1" applyAlignment="1">
      <alignment horizontal="left" vertical="top"/>
    </xf>
    <xf numFmtId="0" fontId="2" fillId="0" borderId="3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vertical="top" wrapText="1"/>
    </xf>
    <xf numFmtId="4" fontId="0" fillId="0" borderId="0" xfId="0" applyNumberFormat="1"/>
    <xf numFmtId="4" fontId="0" fillId="2" borderId="2" xfId="0" applyNumberFormat="1" applyFill="1" applyBorder="1"/>
    <xf numFmtId="0" fontId="5" fillId="2" borderId="2" xfId="0" applyFont="1" applyFill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17" fillId="3" borderId="0" xfId="11"/>
    <xf numFmtId="0" fontId="2" fillId="0" borderId="2" xfId="0" applyFont="1" applyBorder="1" applyAlignment="1">
      <alignment horizontal="center" vertical="top" wrapText="1"/>
    </xf>
    <xf numFmtId="4" fontId="17" fillId="0" borderId="2" xfId="11" applyNumberFormat="1" applyFill="1" applyBorder="1" applyAlignment="1">
      <alignment horizontal="right" vertical="top"/>
    </xf>
    <xf numFmtId="2" fontId="2" fillId="0" borderId="0" xfId="0" applyNumberFormat="1" applyFont="1"/>
    <xf numFmtId="4" fontId="2" fillId="0" borderId="2" xfId="0" applyNumberFormat="1" applyFont="1" applyFill="1" applyBorder="1" applyAlignment="1">
      <alignment horizontal="right" vertical="top"/>
    </xf>
    <xf numFmtId="0" fontId="2" fillId="0" borderId="3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vertical="top" wrapText="1"/>
    </xf>
    <xf numFmtId="0" fontId="18" fillId="2" borderId="2" xfId="0" applyFont="1" applyFill="1" applyBorder="1" applyAlignment="1">
      <alignment horizontal="left" vertical="top"/>
    </xf>
    <xf numFmtId="0" fontId="5" fillId="0" borderId="3" xfId="0" applyFont="1" applyBorder="1" applyAlignment="1">
      <alignment vertical="top" wrapText="1"/>
    </xf>
    <xf numFmtId="0" fontId="0" fillId="0" borderId="2" xfId="0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0" fillId="0" borderId="0" xfId="0" applyFill="1"/>
    <xf numFmtId="0" fontId="5" fillId="0" borderId="2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left" vertical="top" wrapText="1"/>
    </xf>
    <xf numFmtId="4" fontId="19" fillId="0" borderId="2" xfId="11" applyNumberFormat="1" applyFont="1" applyFill="1" applyBorder="1" applyAlignment="1">
      <alignment horizontal="right" vertical="top"/>
    </xf>
    <xf numFmtId="0" fontId="2" fillId="0" borderId="8" xfId="0" applyFont="1" applyBorder="1" applyAlignment="1">
      <alignment vertical="top" wrapText="1"/>
    </xf>
    <xf numFmtId="4" fontId="2" fillId="0" borderId="6" xfId="0" applyNumberFormat="1" applyFont="1" applyBorder="1" applyAlignment="1">
      <alignment horizontal="right" vertical="top" wrapText="1"/>
    </xf>
    <xf numFmtId="0" fontId="2" fillId="0" borderId="1" xfId="0" applyFont="1" applyBorder="1"/>
    <xf numFmtId="4" fontId="2" fillId="0" borderId="6" xfId="0" applyNumberFormat="1" applyFont="1" applyBorder="1" applyAlignment="1">
      <alignment horizontal="right" vertical="top"/>
    </xf>
    <xf numFmtId="4" fontId="2" fillId="2" borderId="6" xfId="0" applyNumberFormat="1" applyFont="1" applyFill="1" applyBorder="1" applyAlignment="1">
      <alignment horizontal="right" vertical="top"/>
    </xf>
    <xf numFmtId="4" fontId="2" fillId="2" borderId="6" xfId="0" applyNumberFormat="1" applyFont="1" applyFill="1" applyBorder="1" applyAlignment="1">
      <alignment horizontal="right" vertical="top" wrapText="1"/>
    </xf>
    <xf numFmtId="4" fontId="0" fillId="2" borderId="6" xfId="0" applyNumberFormat="1" applyFill="1" applyBorder="1"/>
    <xf numFmtId="4" fontId="2" fillId="0" borderId="6" xfId="0" applyNumberFormat="1" applyFont="1" applyFill="1" applyBorder="1" applyAlignment="1">
      <alignment horizontal="right" vertical="top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</cellXfs>
  <cellStyles count="12">
    <cellStyle name="Bad" xfId="11" builtinId="27"/>
    <cellStyle name="Comma 2" xfId="8"/>
    <cellStyle name="Normal" xfId="0" builtinId="0"/>
    <cellStyle name="Normal 2" xfId="2"/>
    <cellStyle name="Normal 2 2" xfId="7"/>
    <cellStyle name="Normal 3" xfId="1"/>
    <cellStyle name="Normal 3 2" xfId="5"/>
    <cellStyle name="Normal 5 2" xfId="3"/>
    <cellStyle name="Normal 5 2 2 2" xfId="6"/>
    <cellStyle name="Normal 5 3" xfId="4"/>
    <cellStyle name="Normal 5 3 2" xfId="10"/>
    <cellStyle name="Normal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6"/>
  <sheetViews>
    <sheetView tabSelected="1" view="pageBreakPreview" zoomScale="75" zoomScaleSheetLayoutView="75" workbookViewId="0">
      <selection activeCell="A4" sqref="A4:C4"/>
    </sheetView>
  </sheetViews>
  <sheetFormatPr defaultRowHeight="15"/>
  <cols>
    <col min="1" max="1" width="4.42578125" customWidth="1"/>
    <col min="2" max="2" width="7.85546875" customWidth="1"/>
    <col min="3" max="3" width="59.5703125" customWidth="1"/>
    <col min="4" max="4" width="16.7109375" style="20" customWidth="1"/>
    <col min="5" max="5" width="15.5703125" style="20" customWidth="1"/>
    <col min="6" max="7" width="13.7109375" style="20" customWidth="1"/>
    <col min="8" max="8" width="16.28515625" style="20" customWidth="1"/>
    <col min="9" max="9" width="13.7109375" style="20" customWidth="1"/>
    <col min="10" max="10" width="16.85546875" style="20" customWidth="1"/>
  </cols>
  <sheetData>
    <row r="1" spans="1:10" ht="15.75">
      <c r="A1" s="28" t="s">
        <v>310</v>
      </c>
      <c r="B1" s="26"/>
      <c r="C1" s="26"/>
      <c r="D1" s="27"/>
      <c r="E1" s="27"/>
      <c r="F1" s="27"/>
      <c r="G1" s="27"/>
      <c r="H1" s="27"/>
      <c r="I1" s="27"/>
      <c r="J1" s="27"/>
    </row>
    <row r="2" spans="1:10" ht="15.75">
      <c r="A2" s="29" t="s">
        <v>311</v>
      </c>
      <c r="B2" s="26"/>
      <c r="C2" s="26"/>
      <c r="D2" s="27"/>
      <c r="E2" s="27"/>
      <c r="F2" s="27"/>
      <c r="G2" s="27"/>
      <c r="H2" s="27"/>
      <c r="I2" s="27"/>
      <c r="J2" s="27"/>
    </row>
    <row r="3" spans="1:10">
      <c r="A3" s="20" t="s">
        <v>317</v>
      </c>
      <c r="B3" s="26"/>
      <c r="C3" s="26"/>
      <c r="D3" s="27"/>
      <c r="E3" s="27"/>
      <c r="F3" s="27"/>
      <c r="G3" s="27"/>
      <c r="H3" s="27"/>
      <c r="I3" s="27"/>
      <c r="J3" s="27"/>
    </row>
    <row r="4" spans="1:10">
      <c r="A4" s="82" t="s">
        <v>323</v>
      </c>
      <c r="B4" s="82"/>
      <c r="C4" s="82"/>
      <c r="D4" s="27"/>
      <c r="E4" s="27"/>
      <c r="F4" s="27"/>
      <c r="G4" s="27"/>
      <c r="H4" s="27"/>
      <c r="I4" s="27"/>
      <c r="J4" s="27"/>
    </row>
    <row r="5" spans="1:10" ht="28.5">
      <c r="A5" s="83" t="s">
        <v>322</v>
      </c>
      <c r="B5" s="83"/>
      <c r="C5" s="83"/>
      <c r="D5" s="83"/>
      <c r="E5" s="83"/>
      <c r="F5" s="83"/>
      <c r="G5" s="83"/>
      <c r="H5" s="83"/>
      <c r="I5" s="83"/>
      <c r="J5" s="83"/>
    </row>
    <row r="7" spans="1:10" ht="36" customHeight="1">
      <c r="A7" s="45" t="s">
        <v>0</v>
      </c>
      <c r="B7" s="45" t="s">
        <v>1</v>
      </c>
      <c r="C7" s="45" t="s">
        <v>2</v>
      </c>
      <c r="D7" s="45" t="s">
        <v>3</v>
      </c>
      <c r="E7" s="80" t="s">
        <v>110</v>
      </c>
      <c r="F7" s="81"/>
      <c r="G7" s="45" t="s">
        <v>108</v>
      </c>
      <c r="H7" s="45" t="s">
        <v>109</v>
      </c>
      <c r="I7" s="45" t="s">
        <v>100</v>
      </c>
      <c r="J7" s="69" t="s">
        <v>4</v>
      </c>
    </row>
    <row r="8" spans="1:10" ht="36.4" customHeight="1">
      <c r="A8" s="19"/>
      <c r="B8" s="19">
        <v>121111</v>
      </c>
      <c r="C8" s="19" t="s">
        <v>111</v>
      </c>
      <c r="D8" s="17">
        <v>1253.94</v>
      </c>
      <c r="E8" s="17"/>
      <c r="F8" s="17"/>
      <c r="G8" s="17">
        <v>66000</v>
      </c>
      <c r="H8" s="17">
        <v>5000</v>
      </c>
      <c r="I8" s="17"/>
      <c r="J8" s="70">
        <f>SUM(D8:I8)</f>
        <v>72253.94</v>
      </c>
    </row>
    <row r="9" spans="1:10" ht="36.4" customHeight="1">
      <c r="A9" s="21"/>
      <c r="B9" s="21"/>
      <c r="C9" s="21"/>
      <c r="D9" s="21"/>
      <c r="E9" s="21"/>
      <c r="F9" s="22"/>
      <c r="G9" s="21"/>
      <c r="H9" s="21"/>
      <c r="I9" s="21"/>
      <c r="J9" s="21"/>
    </row>
    <row r="10" spans="1:10" ht="18.75">
      <c r="A10" s="13" t="s">
        <v>101</v>
      </c>
      <c r="J10" s="71"/>
    </row>
    <row r="11" spans="1:10" ht="33" customHeight="1">
      <c r="A11" s="45" t="s">
        <v>0</v>
      </c>
      <c r="B11" s="45" t="s">
        <v>1</v>
      </c>
      <c r="C11" s="61" t="s">
        <v>2</v>
      </c>
      <c r="D11" s="45" t="s">
        <v>3</v>
      </c>
      <c r="E11" s="80" t="s">
        <v>110</v>
      </c>
      <c r="F11" s="81"/>
      <c r="G11" s="45" t="s">
        <v>108</v>
      </c>
      <c r="H11" s="45" t="s">
        <v>109</v>
      </c>
      <c r="I11" s="45" t="s">
        <v>100</v>
      </c>
      <c r="J11" s="77" t="s">
        <v>4</v>
      </c>
    </row>
    <row r="12" spans="1:10" ht="20.25" customHeight="1">
      <c r="A12" s="58">
        <v>1</v>
      </c>
      <c r="B12" s="58">
        <v>732151</v>
      </c>
      <c r="C12" s="45" t="s">
        <v>290</v>
      </c>
      <c r="D12" s="45"/>
      <c r="E12" s="54"/>
      <c r="F12" s="54"/>
      <c r="G12" s="59"/>
      <c r="H12" s="45"/>
      <c r="I12" s="45"/>
      <c r="J12" s="69"/>
    </row>
    <row r="13" spans="1:10" ht="31.35" customHeight="1">
      <c r="A13" s="3">
        <v>2</v>
      </c>
      <c r="B13" s="3">
        <v>733121</v>
      </c>
      <c r="C13" s="52" t="s">
        <v>278</v>
      </c>
      <c r="D13" s="16"/>
      <c r="E13" s="16">
        <v>18339793</v>
      </c>
      <c r="F13" s="16">
        <v>8190207</v>
      </c>
      <c r="G13" s="16"/>
      <c r="H13" s="16"/>
      <c r="I13" s="16"/>
      <c r="J13" s="72">
        <f>SUM(D13:I13)</f>
        <v>26530000</v>
      </c>
    </row>
    <row r="14" spans="1:10" ht="31.35" customHeight="1">
      <c r="A14" s="3">
        <v>3</v>
      </c>
      <c r="B14" s="3">
        <v>733221</v>
      </c>
      <c r="C14" s="52" t="s">
        <v>279</v>
      </c>
      <c r="D14" s="16"/>
      <c r="E14" s="16">
        <v>3525000</v>
      </c>
      <c r="F14" s="17">
        <f>'Grad Beograd'!H18</f>
        <v>0</v>
      </c>
      <c r="G14" s="16"/>
      <c r="H14" s="16"/>
      <c r="I14" s="16"/>
      <c r="J14" s="72">
        <f t="shared" ref="J14:J22" si="0">SUM(D14:I14)</f>
        <v>3525000</v>
      </c>
    </row>
    <row r="15" spans="1:10" ht="21.75" customHeight="1">
      <c r="A15" s="3">
        <f>A14+1</f>
        <v>4</v>
      </c>
      <c r="B15" s="3">
        <v>742122</v>
      </c>
      <c r="C15" s="52" t="s">
        <v>133</v>
      </c>
      <c r="D15" s="16"/>
      <c r="E15" s="16"/>
      <c r="F15" s="17">
        <f>'Grad Beograd'!H19</f>
        <v>0</v>
      </c>
      <c r="G15" s="16">
        <v>1500000</v>
      </c>
      <c r="H15" s="16"/>
      <c r="I15" s="16"/>
      <c r="J15" s="72">
        <f t="shared" si="0"/>
        <v>1500000</v>
      </c>
    </row>
    <row r="16" spans="1:10" ht="33" customHeight="1">
      <c r="A16" s="3">
        <f t="shared" ref="A16:A20" si="1">A15+1</f>
        <v>5</v>
      </c>
      <c r="B16" s="3">
        <v>742122</v>
      </c>
      <c r="C16" s="52" t="s">
        <v>291</v>
      </c>
      <c r="D16" s="16"/>
      <c r="E16" s="16"/>
      <c r="F16" s="17">
        <f>'Grad Beograd'!H20</f>
        <v>0</v>
      </c>
      <c r="G16" s="16">
        <v>-1500000</v>
      </c>
      <c r="H16" s="16"/>
      <c r="I16" s="16"/>
      <c r="J16" s="72">
        <f t="shared" si="0"/>
        <v>-1500000</v>
      </c>
    </row>
    <row r="17" spans="1:10" ht="31.5" customHeight="1">
      <c r="A17" s="3">
        <f t="shared" si="1"/>
        <v>6</v>
      </c>
      <c r="B17" s="3">
        <v>742378</v>
      </c>
      <c r="C17" s="52" t="s">
        <v>280</v>
      </c>
      <c r="D17" s="16"/>
      <c r="E17" s="16"/>
      <c r="F17" s="17">
        <f>'Grad Beograd'!H21</f>
        <v>0</v>
      </c>
      <c r="G17" s="16"/>
      <c r="H17" s="16">
        <v>48940000</v>
      </c>
      <c r="I17" s="16"/>
      <c r="J17" s="72">
        <f t="shared" si="0"/>
        <v>48940000</v>
      </c>
    </row>
    <row r="18" spans="1:10" ht="30.75" customHeight="1">
      <c r="A18" s="3">
        <f t="shared" si="1"/>
        <v>7</v>
      </c>
      <c r="B18" s="3">
        <v>745141</v>
      </c>
      <c r="C18" s="52" t="s">
        <v>313</v>
      </c>
      <c r="D18" s="16"/>
      <c r="E18" s="16">
        <v>250000</v>
      </c>
      <c r="F18" s="17">
        <f>'Grad Beograd'!H22</f>
        <v>0</v>
      </c>
      <c r="G18" s="16"/>
      <c r="H18" s="16"/>
      <c r="I18" s="16"/>
      <c r="J18" s="72">
        <f t="shared" si="0"/>
        <v>250000</v>
      </c>
    </row>
    <row r="19" spans="1:10" ht="31.35" customHeight="1">
      <c r="A19" s="3">
        <f t="shared" si="1"/>
        <v>8</v>
      </c>
      <c r="B19" s="3">
        <v>771111</v>
      </c>
      <c r="C19" s="52" t="s">
        <v>281</v>
      </c>
      <c r="D19" s="16"/>
      <c r="E19" s="16"/>
      <c r="F19" s="17">
        <f>'Grad Beograd'!H23</f>
        <v>0</v>
      </c>
      <c r="G19" s="16"/>
      <c r="H19" s="16"/>
      <c r="I19" s="16"/>
      <c r="J19" s="72">
        <f t="shared" si="0"/>
        <v>0</v>
      </c>
    </row>
    <row r="20" spans="1:10" ht="33.75" customHeight="1">
      <c r="A20" s="3">
        <f t="shared" si="1"/>
        <v>9</v>
      </c>
      <c r="B20" s="3">
        <v>781111</v>
      </c>
      <c r="C20" s="52" t="s">
        <v>282</v>
      </c>
      <c r="D20" s="16"/>
      <c r="E20" s="16">
        <v>500000</v>
      </c>
      <c r="F20" s="17">
        <f>'Grad Beograd'!H24</f>
        <v>0</v>
      </c>
      <c r="G20" s="16"/>
      <c r="H20" s="16"/>
      <c r="I20" s="16"/>
      <c r="J20" s="72">
        <f t="shared" si="0"/>
        <v>500000</v>
      </c>
    </row>
    <row r="21" spans="1:10" ht="18.75" customHeight="1">
      <c r="A21" s="3">
        <v>10</v>
      </c>
      <c r="B21" s="3">
        <v>791111</v>
      </c>
      <c r="C21" s="52" t="s">
        <v>283</v>
      </c>
      <c r="D21" s="16">
        <v>143125867</v>
      </c>
      <c r="E21" s="16"/>
      <c r="F21" s="17">
        <f>'Grad Beograd'!H24</f>
        <v>0</v>
      </c>
      <c r="G21" s="16"/>
      <c r="H21" s="16"/>
      <c r="I21" s="16"/>
      <c r="J21" s="72">
        <f t="shared" ref="J21" si="2">SUM(D21:I21)</f>
        <v>143125867</v>
      </c>
    </row>
    <row r="22" spans="1:10" ht="18.75" customHeight="1">
      <c r="A22" s="3">
        <v>11</v>
      </c>
      <c r="B22" s="3">
        <v>791111</v>
      </c>
      <c r="C22" s="52" t="s">
        <v>321</v>
      </c>
      <c r="D22" s="16">
        <v>5000000</v>
      </c>
      <c r="E22" s="16"/>
      <c r="F22" s="17">
        <f>'Grad Beograd'!H25</f>
        <v>0</v>
      </c>
      <c r="G22" s="16"/>
      <c r="H22" s="16"/>
      <c r="I22" s="16"/>
      <c r="J22" s="72">
        <f t="shared" si="0"/>
        <v>5000000</v>
      </c>
    </row>
    <row r="23" spans="1:10" s="10" customFormat="1" ht="15.95" customHeight="1">
      <c r="A23" s="5"/>
      <c r="B23" s="5"/>
      <c r="C23" s="4" t="s">
        <v>12</v>
      </c>
      <c r="D23" s="16">
        <f>SUM(D13:D22)</f>
        <v>148125867</v>
      </c>
      <c r="E23" s="16">
        <f>SUM(E12:E22)</f>
        <v>22614793</v>
      </c>
      <c r="F23" s="16">
        <f>SUM(F12:F22)</f>
        <v>8190207</v>
      </c>
      <c r="G23" s="16">
        <f>SUM(G12:G22)</f>
        <v>0</v>
      </c>
      <c r="H23" s="16">
        <f>SUM(H13:H22)</f>
        <v>48940000</v>
      </c>
      <c r="I23" s="16">
        <f>SUM(I13:I22)</f>
        <v>0</v>
      </c>
      <c r="J23" s="72">
        <f>SUM(J13:J22)</f>
        <v>227870867</v>
      </c>
    </row>
    <row r="24" spans="1:10" s="10" customFormat="1" ht="15.95" customHeight="1">
      <c r="A24" s="1"/>
      <c r="B24" s="1"/>
      <c r="C24" s="2"/>
      <c r="D24" s="11"/>
      <c r="E24" s="11"/>
      <c r="F24" s="11"/>
      <c r="G24" s="11"/>
      <c r="H24" s="12"/>
      <c r="I24" s="12"/>
      <c r="J24" s="78"/>
    </row>
    <row r="25" spans="1:10" s="10" customFormat="1" ht="15.95" customHeight="1">
      <c r="A25" s="14" t="s">
        <v>102</v>
      </c>
      <c r="B25" s="1"/>
      <c r="C25" s="2"/>
      <c r="D25" s="11"/>
      <c r="E25" s="11"/>
      <c r="F25" s="11"/>
      <c r="G25" s="11"/>
      <c r="H25" s="12"/>
      <c r="I25" s="12"/>
      <c r="J25" s="11"/>
    </row>
    <row r="26" spans="1:10" s="10" customFormat="1" ht="15.95" customHeight="1">
      <c r="A26" s="14"/>
      <c r="B26" s="13" t="s">
        <v>103</v>
      </c>
      <c r="C26" s="2"/>
      <c r="D26" s="11"/>
      <c r="E26" s="11"/>
      <c r="F26" s="11"/>
      <c r="G26" s="11"/>
      <c r="H26" s="12"/>
      <c r="I26" s="12"/>
      <c r="J26" s="79"/>
    </row>
    <row r="27" spans="1:10" ht="38.25" customHeight="1">
      <c r="A27" s="45" t="s">
        <v>0</v>
      </c>
      <c r="B27" s="45" t="s">
        <v>1</v>
      </c>
      <c r="C27" s="45" t="s">
        <v>2</v>
      </c>
      <c r="D27" s="45" t="s">
        <v>3</v>
      </c>
      <c r="E27" s="80" t="s">
        <v>110</v>
      </c>
      <c r="F27" s="81"/>
      <c r="G27" s="45" t="s">
        <v>108</v>
      </c>
      <c r="H27" s="45" t="s">
        <v>109</v>
      </c>
      <c r="I27" s="45" t="s">
        <v>100</v>
      </c>
      <c r="J27" s="69" t="s">
        <v>4</v>
      </c>
    </row>
    <row r="28" spans="1:10" ht="13.9" customHeight="1">
      <c r="A28" s="36">
        <v>1</v>
      </c>
      <c r="B28" s="37">
        <v>411100</v>
      </c>
      <c r="C28" s="37" t="s">
        <v>13</v>
      </c>
      <c r="D28" s="38">
        <f>SUM(D29:D39)</f>
        <v>128126000</v>
      </c>
      <c r="E28" s="38">
        <f>SUM(E29:E39)</f>
        <v>0</v>
      </c>
      <c r="F28" s="38">
        <f t="shared" ref="F28:J28" si="3">SUM(F29:F39)</f>
        <v>0</v>
      </c>
      <c r="G28" s="38">
        <f t="shared" si="3"/>
        <v>0</v>
      </c>
      <c r="H28" s="38">
        <f t="shared" si="3"/>
        <v>0</v>
      </c>
      <c r="I28" s="38">
        <f t="shared" si="3"/>
        <v>0</v>
      </c>
      <c r="J28" s="73">
        <f t="shared" si="3"/>
        <v>128126000</v>
      </c>
    </row>
    <row r="29" spans="1:10" ht="15.95" customHeight="1">
      <c r="A29" s="6"/>
      <c r="B29" s="8">
        <v>411111</v>
      </c>
      <c r="C29" s="8" t="s">
        <v>156</v>
      </c>
      <c r="D29" s="16">
        <v>104250000</v>
      </c>
      <c r="E29" s="16"/>
      <c r="F29" s="16">
        <f>'Grad Beograd'!H35</f>
        <v>0</v>
      </c>
      <c r="G29" s="16"/>
      <c r="H29" s="16"/>
      <c r="I29" s="16"/>
      <c r="J29" s="72">
        <f>SUM(D29:I29)</f>
        <v>104250000</v>
      </c>
    </row>
    <row r="30" spans="1:10" ht="15.95" customHeight="1">
      <c r="A30" s="6"/>
      <c r="B30" s="8">
        <v>411112</v>
      </c>
      <c r="C30" s="8" t="s">
        <v>157</v>
      </c>
      <c r="D30" s="16">
        <v>1076000</v>
      </c>
      <c r="E30" s="16"/>
      <c r="F30" s="16">
        <f>'Grad Beograd'!H36</f>
        <v>0</v>
      </c>
      <c r="G30" s="16"/>
      <c r="H30" s="16"/>
      <c r="I30" s="16"/>
      <c r="J30" s="72">
        <f t="shared" ref="J30:J39" si="4">SUM(D30:I30)</f>
        <v>1076000</v>
      </c>
    </row>
    <row r="31" spans="1:10" ht="15.95" customHeight="1">
      <c r="A31" s="6"/>
      <c r="B31" s="8">
        <v>411113</v>
      </c>
      <c r="C31" s="8" t="s">
        <v>158</v>
      </c>
      <c r="D31" s="16"/>
      <c r="E31" s="16"/>
      <c r="F31" s="16">
        <f>'Grad Beograd'!H37</f>
        <v>0</v>
      </c>
      <c r="G31" s="16"/>
      <c r="H31" s="16"/>
      <c r="I31" s="16"/>
      <c r="J31" s="72">
        <f t="shared" si="4"/>
        <v>0</v>
      </c>
    </row>
    <row r="32" spans="1:10" ht="15.95" customHeight="1">
      <c r="A32" s="6"/>
      <c r="B32" s="8">
        <v>411114</v>
      </c>
      <c r="C32" s="8" t="s">
        <v>159</v>
      </c>
      <c r="D32" s="16"/>
      <c r="E32" s="16"/>
      <c r="F32" s="16">
        <f>'Grad Beograd'!H38</f>
        <v>0</v>
      </c>
      <c r="G32" s="16"/>
      <c r="H32" s="16"/>
      <c r="I32" s="16"/>
      <c r="J32" s="72">
        <f t="shared" si="4"/>
        <v>0</v>
      </c>
    </row>
    <row r="33" spans="1:14" ht="15.95" customHeight="1">
      <c r="A33" s="6"/>
      <c r="B33" s="8">
        <v>411115</v>
      </c>
      <c r="C33" s="9" t="s">
        <v>160</v>
      </c>
      <c r="D33" s="16">
        <v>4800000</v>
      </c>
      <c r="E33" s="16"/>
      <c r="F33" s="16">
        <f>'Grad Beograd'!H39</f>
        <v>0</v>
      </c>
      <c r="G33" s="16"/>
      <c r="H33" s="16"/>
      <c r="I33" s="16"/>
      <c r="J33" s="72">
        <f t="shared" si="4"/>
        <v>4800000</v>
      </c>
    </row>
    <row r="34" spans="1:14" ht="27.75" customHeight="1">
      <c r="A34" s="6"/>
      <c r="B34" s="8">
        <v>411117</v>
      </c>
      <c r="C34" s="9" t="s">
        <v>161</v>
      </c>
      <c r="D34" s="16"/>
      <c r="E34" s="16"/>
      <c r="F34" s="16">
        <f>'Grad Beograd'!H40</f>
        <v>0</v>
      </c>
      <c r="G34" s="16"/>
      <c r="H34" s="16"/>
      <c r="I34" s="16"/>
      <c r="J34" s="72">
        <f t="shared" si="4"/>
        <v>0</v>
      </c>
    </row>
    <row r="35" spans="1:14" ht="36" customHeight="1">
      <c r="A35" s="6"/>
      <c r="B35" s="8">
        <v>411118</v>
      </c>
      <c r="C35" s="9" t="s">
        <v>162</v>
      </c>
      <c r="D35" s="16">
        <v>15000000</v>
      </c>
      <c r="E35" s="16"/>
      <c r="F35" s="16">
        <f>'Grad Beograd'!H41</f>
        <v>0</v>
      </c>
      <c r="G35" s="16"/>
      <c r="H35" s="16"/>
      <c r="I35" s="16"/>
      <c r="J35" s="72">
        <f t="shared" si="4"/>
        <v>15000000</v>
      </c>
    </row>
    <row r="36" spans="1:14" ht="15.95" customHeight="1">
      <c r="A36" s="6"/>
      <c r="B36" s="8">
        <v>411119</v>
      </c>
      <c r="C36" s="8" t="s">
        <v>163</v>
      </c>
      <c r="D36" s="68">
        <v>2000000</v>
      </c>
      <c r="E36" s="55"/>
      <c r="F36" s="16">
        <f>'Grad Beograd'!H42</f>
        <v>0</v>
      </c>
      <c r="G36" s="16"/>
      <c r="H36" s="16"/>
      <c r="I36" s="16"/>
      <c r="J36" s="72">
        <f t="shared" si="4"/>
        <v>2000000</v>
      </c>
      <c r="K36" s="53"/>
      <c r="L36" s="53"/>
      <c r="M36" s="53"/>
      <c r="N36" s="53"/>
    </row>
    <row r="37" spans="1:14" ht="25.5" customHeight="1">
      <c r="A37" s="6"/>
      <c r="B37" s="8">
        <v>411151</v>
      </c>
      <c r="C37" s="9" t="s">
        <v>164</v>
      </c>
      <c r="D37" s="68">
        <v>1000000</v>
      </c>
      <c r="E37" s="55"/>
      <c r="F37" s="16">
        <f>'Grad Beograd'!H43</f>
        <v>0</v>
      </c>
      <c r="G37" s="16"/>
      <c r="H37" s="16"/>
      <c r="I37" s="16"/>
      <c r="J37" s="72">
        <f t="shared" si="4"/>
        <v>1000000</v>
      </c>
    </row>
    <row r="38" spans="1:14" ht="12.75" customHeight="1">
      <c r="A38" s="6"/>
      <c r="B38" s="8">
        <v>411159</v>
      </c>
      <c r="C38" s="9" t="s">
        <v>165</v>
      </c>
      <c r="D38" s="16"/>
      <c r="E38" s="16"/>
      <c r="F38" s="16">
        <f>'Grad Beograd'!H44</f>
        <v>0</v>
      </c>
      <c r="G38" s="16"/>
      <c r="H38" s="16"/>
      <c r="I38" s="16"/>
      <c r="J38" s="72">
        <f t="shared" si="4"/>
        <v>0</v>
      </c>
    </row>
    <row r="39" spans="1:14" ht="23.25" customHeight="1">
      <c r="A39" s="6"/>
      <c r="B39" s="8">
        <v>411191</v>
      </c>
      <c r="C39" s="9" t="s">
        <v>166</v>
      </c>
      <c r="D39" s="16"/>
      <c r="E39" s="16"/>
      <c r="F39" s="16">
        <f>'Grad Beograd'!H45</f>
        <v>0</v>
      </c>
      <c r="G39" s="16"/>
      <c r="H39" s="16"/>
      <c r="I39" s="16"/>
      <c r="J39" s="72">
        <f t="shared" si="4"/>
        <v>0</v>
      </c>
    </row>
    <row r="40" spans="1:14" ht="27.4" customHeight="1">
      <c r="A40" s="36">
        <v>2</v>
      </c>
      <c r="B40" s="37">
        <v>412100</v>
      </c>
      <c r="C40" s="39" t="s">
        <v>14</v>
      </c>
      <c r="D40" s="40">
        <f>D41</f>
        <v>12000000</v>
      </c>
      <c r="E40" s="40">
        <f>SUM(E41)</f>
        <v>0</v>
      </c>
      <c r="F40" s="40">
        <f t="shared" ref="F40:J40" si="5">F41</f>
        <v>0</v>
      </c>
      <c r="G40" s="40">
        <f t="shared" si="5"/>
        <v>0</v>
      </c>
      <c r="H40" s="40">
        <f t="shared" si="5"/>
        <v>0</v>
      </c>
      <c r="I40" s="40">
        <f t="shared" si="5"/>
        <v>0</v>
      </c>
      <c r="J40" s="74">
        <f t="shared" si="5"/>
        <v>12000000</v>
      </c>
    </row>
    <row r="41" spans="1:14" ht="12.75" customHeight="1">
      <c r="A41" s="6"/>
      <c r="B41" s="8">
        <v>412111</v>
      </c>
      <c r="C41" s="9" t="s">
        <v>167</v>
      </c>
      <c r="D41" s="16">
        <v>12000000</v>
      </c>
      <c r="E41" s="16"/>
      <c r="F41" s="16">
        <f>'Grad Beograd'!H47</f>
        <v>0</v>
      </c>
      <c r="G41" s="16"/>
      <c r="H41" s="16"/>
      <c r="I41" s="16"/>
      <c r="J41" s="72">
        <f>SUM(D41:I41)</f>
        <v>12000000</v>
      </c>
    </row>
    <row r="42" spans="1:14" ht="27.4" customHeight="1">
      <c r="A42" s="36">
        <v>3</v>
      </c>
      <c r="B42" s="37">
        <v>412200</v>
      </c>
      <c r="C42" s="39" t="s">
        <v>15</v>
      </c>
      <c r="D42" s="49">
        <f>D43</f>
        <v>6000000</v>
      </c>
      <c r="E42" s="49">
        <f>SUM(E43)</f>
        <v>0</v>
      </c>
      <c r="F42" s="49">
        <f t="shared" ref="F42:J42" si="6">F43</f>
        <v>0</v>
      </c>
      <c r="G42" s="49">
        <f t="shared" si="6"/>
        <v>0</v>
      </c>
      <c r="H42" s="49">
        <f t="shared" si="6"/>
        <v>0</v>
      </c>
      <c r="I42" s="49">
        <f t="shared" si="6"/>
        <v>0</v>
      </c>
      <c r="J42" s="75">
        <f t="shared" si="6"/>
        <v>6000000</v>
      </c>
    </row>
    <row r="43" spans="1:14" ht="12.75" customHeight="1">
      <c r="A43" s="6"/>
      <c r="B43" s="8">
        <v>412211</v>
      </c>
      <c r="C43" s="9" t="s">
        <v>168</v>
      </c>
      <c r="D43" s="16">
        <v>6000000</v>
      </c>
      <c r="E43" s="16"/>
      <c r="F43" s="16"/>
      <c r="G43" s="16"/>
      <c r="H43" s="16"/>
      <c r="I43" s="16"/>
      <c r="J43" s="72">
        <f t="shared" ref="J43" si="7">SUM(D43:I43)</f>
        <v>6000000</v>
      </c>
    </row>
    <row r="44" spans="1:14" ht="13.9" customHeight="1">
      <c r="A44" s="36">
        <v>4</v>
      </c>
      <c r="B44" s="37">
        <v>413100</v>
      </c>
      <c r="C44" s="37" t="s">
        <v>169</v>
      </c>
      <c r="D44" s="38">
        <f>SUM(D45:D46)</f>
        <v>0</v>
      </c>
      <c r="E44" s="38">
        <f>SUM(E46)</f>
        <v>3500000</v>
      </c>
      <c r="F44" s="38">
        <f t="shared" ref="F44:J44" si="8">SUM(F45:F46)</f>
        <v>0</v>
      </c>
      <c r="G44" s="38">
        <f t="shared" si="8"/>
        <v>0</v>
      </c>
      <c r="H44" s="38">
        <f t="shared" si="8"/>
        <v>0</v>
      </c>
      <c r="I44" s="38">
        <f t="shared" si="8"/>
        <v>0</v>
      </c>
      <c r="J44" s="73">
        <f t="shared" si="8"/>
        <v>3500000</v>
      </c>
    </row>
    <row r="45" spans="1:14" ht="12.75" customHeight="1">
      <c r="A45" s="6"/>
      <c r="B45" s="8">
        <v>413142</v>
      </c>
      <c r="C45" s="9" t="s">
        <v>170</v>
      </c>
      <c r="D45" s="16"/>
      <c r="E45" s="16"/>
      <c r="F45" s="16">
        <f>'Grad Beograd'!H51</f>
        <v>0</v>
      </c>
      <c r="G45" s="16"/>
      <c r="H45" s="16"/>
      <c r="I45" s="16"/>
      <c r="J45" s="72">
        <f t="shared" ref="J45:J46" si="9">SUM(D45:I45)</f>
        <v>0</v>
      </c>
    </row>
    <row r="46" spans="1:14" ht="12.75" customHeight="1">
      <c r="A46" s="6"/>
      <c r="B46" s="8">
        <v>413151</v>
      </c>
      <c r="C46" s="9" t="s">
        <v>171</v>
      </c>
      <c r="D46" s="16"/>
      <c r="E46" s="16">
        <v>3500000</v>
      </c>
      <c r="F46" s="16"/>
      <c r="G46" s="16"/>
      <c r="H46" s="16"/>
      <c r="I46" s="16"/>
      <c r="J46" s="72">
        <f t="shared" si="9"/>
        <v>3500000</v>
      </c>
    </row>
    <row r="47" spans="1:14" ht="25.5" customHeight="1">
      <c r="A47" s="36">
        <v>5</v>
      </c>
      <c r="B47" s="37">
        <v>414100</v>
      </c>
      <c r="C47" s="39" t="s">
        <v>113</v>
      </c>
      <c r="D47" s="38"/>
      <c r="E47" s="38"/>
      <c r="F47" s="38"/>
      <c r="G47" s="38"/>
      <c r="H47" s="38"/>
      <c r="I47" s="38"/>
      <c r="J47" s="73">
        <f>SUM(D47:I47)</f>
        <v>0</v>
      </c>
    </row>
    <row r="48" spans="1:14" ht="13.9" customHeight="1">
      <c r="A48" s="36">
        <v>6</v>
      </c>
      <c r="B48" s="37">
        <v>414300</v>
      </c>
      <c r="C48" s="37" t="s">
        <v>16</v>
      </c>
      <c r="D48" s="38">
        <f>SUM(D49:D51)</f>
        <v>2000000</v>
      </c>
      <c r="E48" s="38">
        <f>SUM(E49:E51)</f>
        <v>0</v>
      </c>
      <c r="F48" s="38">
        <f t="shared" ref="F48:J48" si="10">SUM(F49:F51)</f>
        <v>0</v>
      </c>
      <c r="G48" s="38">
        <f t="shared" si="10"/>
        <v>0</v>
      </c>
      <c r="H48" s="38">
        <f t="shared" si="10"/>
        <v>0</v>
      </c>
      <c r="I48" s="38">
        <f t="shared" si="10"/>
        <v>0</v>
      </c>
      <c r="J48" s="73">
        <f t="shared" si="10"/>
        <v>2000000</v>
      </c>
    </row>
    <row r="49" spans="1:10" ht="12.75" customHeight="1">
      <c r="A49" s="6"/>
      <c r="B49" s="8">
        <v>414311</v>
      </c>
      <c r="C49" s="9" t="s">
        <v>172</v>
      </c>
      <c r="D49" s="30">
        <v>2000000</v>
      </c>
      <c r="E49" s="57"/>
      <c r="F49" s="57">
        <f>'Grad Beograd'!H55</f>
        <v>0</v>
      </c>
      <c r="G49" s="16"/>
      <c r="H49" s="16"/>
      <c r="I49" s="16"/>
      <c r="J49" s="72">
        <f t="shared" ref="J49:J51" si="11">SUM(D49:I49)</f>
        <v>2000000</v>
      </c>
    </row>
    <row r="50" spans="1:10" ht="12.75" customHeight="1">
      <c r="A50" s="6"/>
      <c r="B50" s="8">
        <v>414312</v>
      </c>
      <c r="C50" s="9" t="s">
        <v>173</v>
      </c>
      <c r="D50" s="16"/>
      <c r="E50" s="16"/>
      <c r="F50" s="16">
        <f>'Grad Beograd'!H56</f>
        <v>0</v>
      </c>
      <c r="G50" s="16"/>
      <c r="H50" s="16"/>
      <c r="I50" s="16"/>
      <c r="J50" s="72">
        <f t="shared" si="11"/>
        <v>0</v>
      </c>
    </row>
    <row r="51" spans="1:10" ht="25.5" customHeight="1">
      <c r="A51" s="6"/>
      <c r="B51" s="8">
        <v>414314</v>
      </c>
      <c r="C51" s="9" t="s">
        <v>174</v>
      </c>
      <c r="D51" s="16"/>
      <c r="E51" s="16"/>
      <c r="F51" s="16">
        <f>'Grad Beograd'!H57</f>
        <v>0</v>
      </c>
      <c r="G51" s="16"/>
      <c r="H51" s="16"/>
      <c r="I51" s="16"/>
      <c r="J51" s="72">
        <f t="shared" si="11"/>
        <v>0</v>
      </c>
    </row>
    <row r="52" spans="1:10" ht="28.5" customHeight="1">
      <c r="A52" s="36">
        <v>7</v>
      </c>
      <c r="B52" s="37">
        <v>414400</v>
      </c>
      <c r="C52" s="39" t="s">
        <v>178</v>
      </c>
      <c r="D52" s="38">
        <f>SUM(D53:D55)</f>
        <v>0</v>
      </c>
      <c r="E52" s="38">
        <f>SUM(E53:E55)</f>
        <v>3000000</v>
      </c>
      <c r="F52" s="38">
        <f t="shared" ref="F52:J52" si="12">SUM(F53:F55)</f>
        <v>0</v>
      </c>
      <c r="G52" s="38">
        <f t="shared" si="12"/>
        <v>0</v>
      </c>
      <c r="H52" s="38">
        <f t="shared" si="12"/>
        <v>0</v>
      </c>
      <c r="I52" s="38">
        <f t="shared" si="12"/>
        <v>0</v>
      </c>
      <c r="J52" s="73">
        <f t="shared" si="12"/>
        <v>3000000</v>
      </c>
    </row>
    <row r="53" spans="1:10" ht="25.5" customHeight="1">
      <c r="A53" s="6"/>
      <c r="B53" s="8">
        <v>414411</v>
      </c>
      <c r="C53" s="9" t="s">
        <v>175</v>
      </c>
      <c r="D53" s="16"/>
      <c r="E53" s="16">
        <v>1500000</v>
      </c>
      <c r="F53" s="56">
        <v>0</v>
      </c>
      <c r="G53" s="16"/>
      <c r="H53" s="16"/>
      <c r="I53" s="16"/>
      <c r="J53" s="72">
        <f t="shared" ref="J53:J55" si="13">SUM(D53:I53)</f>
        <v>1500000</v>
      </c>
    </row>
    <row r="54" spans="1:10" ht="15" customHeight="1">
      <c r="A54" s="6"/>
      <c r="B54" s="8">
        <v>414412</v>
      </c>
      <c r="C54" s="9" t="s">
        <v>176</v>
      </c>
      <c r="D54" s="16"/>
      <c r="E54" s="16"/>
      <c r="F54" s="16">
        <f>'Grad Beograd'!H60</f>
        <v>0</v>
      </c>
      <c r="G54" s="16"/>
      <c r="H54" s="16"/>
      <c r="I54" s="16"/>
      <c r="J54" s="72">
        <f t="shared" si="13"/>
        <v>0</v>
      </c>
    </row>
    <row r="55" spans="1:10" ht="13.5" customHeight="1">
      <c r="A55" s="6"/>
      <c r="B55" s="8">
        <v>414419</v>
      </c>
      <c r="C55" s="9" t="s">
        <v>177</v>
      </c>
      <c r="D55" s="16"/>
      <c r="E55" s="16">
        <v>1500000</v>
      </c>
      <c r="F55" s="56">
        <v>0</v>
      </c>
      <c r="G55" s="16"/>
      <c r="H55" s="16"/>
      <c r="I55" s="16"/>
      <c r="J55" s="72">
        <f t="shared" si="13"/>
        <v>1500000</v>
      </c>
    </row>
    <row r="56" spans="1:10" ht="13.9" customHeight="1">
      <c r="A56" s="36">
        <v>8</v>
      </c>
      <c r="B56" s="37">
        <v>415100</v>
      </c>
      <c r="C56" s="37" t="s">
        <v>180</v>
      </c>
      <c r="D56" s="38">
        <f>SUM(D57:D59)</f>
        <v>0</v>
      </c>
      <c r="E56" s="38">
        <f>SUM(E57:E59)</f>
        <v>0</v>
      </c>
      <c r="F56" s="38">
        <f t="shared" ref="F56:J56" si="14">SUM(F57:F59)</f>
        <v>0</v>
      </c>
      <c r="G56" s="38">
        <f t="shared" si="14"/>
        <v>0</v>
      </c>
      <c r="H56" s="38">
        <f t="shared" si="14"/>
        <v>0</v>
      </c>
      <c r="I56" s="38">
        <f t="shared" si="14"/>
        <v>0</v>
      </c>
      <c r="J56" s="73">
        <f t="shared" si="14"/>
        <v>0</v>
      </c>
    </row>
    <row r="57" spans="1:10" ht="13.5" customHeight="1">
      <c r="A57" s="6"/>
      <c r="B57" s="8">
        <v>415112</v>
      </c>
      <c r="C57" s="9" t="s">
        <v>179</v>
      </c>
      <c r="D57" s="16"/>
      <c r="E57" s="16"/>
      <c r="F57" s="56">
        <v>0</v>
      </c>
      <c r="G57" s="16"/>
      <c r="H57" s="16"/>
      <c r="I57" s="16"/>
      <c r="J57" s="72">
        <f t="shared" ref="J57:J59" si="15">SUM(D57:I57)</f>
        <v>0</v>
      </c>
    </row>
    <row r="58" spans="1:10" ht="13.5" customHeight="1">
      <c r="A58" s="6"/>
      <c r="B58" s="8">
        <v>415114</v>
      </c>
      <c r="C58" s="9" t="s">
        <v>181</v>
      </c>
      <c r="D58" s="16"/>
      <c r="E58" s="16"/>
      <c r="F58" s="16">
        <f>'Grad Beograd'!H64</f>
        <v>0</v>
      </c>
      <c r="G58" s="16"/>
      <c r="H58" s="16"/>
      <c r="I58" s="16"/>
      <c r="J58" s="72">
        <f t="shared" si="15"/>
        <v>0</v>
      </c>
    </row>
    <row r="59" spans="1:10" ht="13.5" customHeight="1">
      <c r="A59" s="6"/>
      <c r="B59" s="8">
        <v>415119</v>
      </c>
      <c r="C59" s="9" t="s">
        <v>182</v>
      </c>
      <c r="D59" s="16"/>
      <c r="E59" s="16"/>
      <c r="F59" s="16">
        <f>'Grad Beograd'!H65</f>
        <v>0</v>
      </c>
      <c r="G59" s="16"/>
      <c r="H59" s="16"/>
      <c r="I59" s="16"/>
      <c r="J59" s="72">
        <f t="shared" si="15"/>
        <v>0</v>
      </c>
    </row>
    <row r="60" spans="1:10" ht="13.9" customHeight="1">
      <c r="A60" s="36">
        <v>9</v>
      </c>
      <c r="B60" s="37">
        <v>416100</v>
      </c>
      <c r="C60" s="37" t="s">
        <v>183</v>
      </c>
      <c r="D60" s="38">
        <f>SUM(D61:D66)</f>
        <v>0</v>
      </c>
      <c r="E60" s="38">
        <f>SUM(E61:E66)</f>
        <v>2000000</v>
      </c>
      <c r="F60" s="38">
        <f t="shared" ref="F60:J60" si="16">SUM(F61:F66)</f>
        <v>0</v>
      </c>
      <c r="G60" s="38">
        <f t="shared" si="16"/>
        <v>0</v>
      </c>
      <c r="H60" s="38">
        <f t="shared" si="16"/>
        <v>0</v>
      </c>
      <c r="I60" s="38">
        <f t="shared" si="16"/>
        <v>0</v>
      </c>
      <c r="J60" s="73">
        <f t="shared" si="16"/>
        <v>2000000</v>
      </c>
    </row>
    <row r="61" spans="1:10" ht="13.5" customHeight="1">
      <c r="A61" s="6"/>
      <c r="B61" s="8">
        <v>416111</v>
      </c>
      <c r="C61" s="9" t="s">
        <v>184</v>
      </c>
      <c r="D61" s="16"/>
      <c r="E61" s="57">
        <v>2000000</v>
      </c>
      <c r="F61" s="57">
        <f>'Grad Beograd'!H67</f>
        <v>0</v>
      </c>
      <c r="G61" s="16"/>
      <c r="H61" s="16"/>
      <c r="I61" s="16"/>
      <c r="J61" s="72">
        <f t="shared" ref="J61:J66" si="17">SUM(D61:I61)</f>
        <v>2000000</v>
      </c>
    </row>
    <row r="62" spans="1:10" ht="13.5" customHeight="1">
      <c r="A62" s="6"/>
      <c r="B62" s="8">
        <v>416112</v>
      </c>
      <c r="C62" s="9" t="s">
        <v>185</v>
      </c>
      <c r="D62" s="16"/>
      <c r="E62" s="16"/>
      <c r="F62" s="16">
        <f>'Grad Beograd'!H68</f>
        <v>0</v>
      </c>
      <c r="G62" s="16"/>
      <c r="H62" s="16"/>
      <c r="I62" s="16"/>
      <c r="J62" s="72">
        <f t="shared" si="17"/>
        <v>0</v>
      </c>
    </row>
    <row r="63" spans="1:10" ht="13.5" customHeight="1">
      <c r="A63" s="6"/>
      <c r="B63" s="8">
        <v>416119</v>
      </c>
      <c r="C63" s="9" t="s">
        <v>186</v>
      </c>
      <c r="D63" s="16"/>
      <c r="E63" s="16"/>
      <c r="F63" s="16">
        <f>'Grad Beograd'!H69</f>
        <v>0</v>
      </c>
      <c r="G63" s="16"/>
      <c r="H63" s="16"/>
      <c r="I63" s="16"/>
      <c r="J63" s="72">
        <f t="shared" si="17"/>
        <v>0</v>
      </c>
    </row>
    <row r="64" spans="1:10" ht="13.5" customHeight="1">
      <c r="A64" s="6"/>
      <c r="B64" s="8">
        <v>416121</v>
      </c>
      <c r="C64" s="9" t="s">
        <v>187</v>
      </c>
      <c r="D64" s="16"/>
      <c r="E64" s="16"/>
      <c r="F64" s="16">
        <f>'Grad Beograd'!H70</f>
        <v>0</v>
      </c>
      <c r="G64" s="16"/>
      <c r="H64" s="16"/>
      <c r="I64" s="16"/>
      <c r="J64" s="72">
        <f t="shared" si="17"/>
        <v>0</v>
      </c>
    </row>
    <row r="65" spans="1:10" ht="13.5" customHeight="1">
      <c r="A65" s="6"/>
      <c r="B65" s="8">
        <v>416131</v>
      </c>
      <c r="C65" s="9" t="s">
        <v>188</v>
      </c>
      <c r="D65" s="16"/>
      <c r="E65" s="16"/>
      <c r="F65" s="16">
        <f>'Grad Beograd'!H71</f>
        <v>0</v>
      </c>
      <c r="G65" s="16"/>
      <c r="H65" s="16"/>
      <c r="I65" s="16"/>
      <c r="J65" s="72">
        <f t="shared" si="17"/>
        <v>0</v>
      </c>
    </row>
    <row r="66" spans="1:10" ht="13.5" customHeight="1">
      <c r="A66" s="6"/>
      <c r="B66" s="8">
        <v>416132</v>
      </c>
      <c r="C66" s="9" t="s">
        <v>189</v>
      </c>
      <c r="D66" s="16"/>
      <c r="E66" s="16"/>
      <c r="F66" s="16">
        <f>'Grad Beograd'!H72</f>
        <v>0</v>
      </c>
      <c r="G66" s="16"/>
      <c r="H66" s="16"/>
      <c r="I66" s="16"/>
      <c r="J66" s="72">
        <f t="shared" si="17"/>
        <v>0</v>
      </c>
    </row>
    <row r="67" spans="1:10" s="10" customFormat="1" ht="13.9" customHeight="1">
      <c r="A67" s="43"/>
      <c r="B67" s="43"/>
      <c r="C67" s="37" t="s">
        <v>17</v>
      </c>
      <c r="D67" s="38">
        <f>D28+D40+D42+D44+D47+D48+D52+D56+D60</f>
        <v>148126000</v>
      </c>
      <c r="E67" s="38">
        <f>SUM(E60+E56+E52+E48+E47+E44+E42+E28)</f>
        <v>8500000</v>
      </c>
      <c r="F67" s="38">
        <f t="shared" ref="F67:J67" si="18">F28+F40+F42+F44+F47+F48+F52+F56+F60</f>
        <v>0</v>
      </c>
      <c r="G67" s="38">
        <f t="shared" si="18"/>
        <v>0</v>
      </c>
      <c r="H67" s="38">
        <f t="shared" si="18"/>
        <v>0</v>
      </c>
      <c r="I67" s="38">
        <f t="shared" si="18"/>
        <v>0</v>
      </c>
      <c r="J67" s="73">
        <f t="shared" si="18"/>
        <v>156626000</v>
      </c>
    </row>
    <row r="68" spans="1:10" s="10" customFormat="1" ht="13.9" customHeight="1">
      <c r="A68" s="1"/>
      <c r="B68" s="1"/>
      <c r="C68" s="18"/>
      <c r="D68" s="11"/>
      <c r="E68" s="11"/>
      <c r="F68" s="11"/>
      <c r="G68" s="11"/>
      <c r="H68" s="12"/>
      <c r="I68" s="12"/>
      <c r="J68" s="11"/>
    </row>
    <row r="69" spans="1:10" s="10" customFormat="1" ht="13.9" customHeight="1">
      <c r="A69" s="1"/>
      <c r="B69" s="13" t="s">
        <v>104</v>
      </c>
      <c r="C69" s="18"/>
      <c r="D69" s="11"/>
      <c r="E69" s="11"/>
      <c r="F69" s="11"/>
      <c r="G69" s="11"/>
      <c r="H69" s="12"/>
      <c r="I69" s="12"/>
      <c r="J69" s="11"/>
    </row>
    <row r="70" spans="1:10" ht="32.25" customHeight="1">
      <c r="A70" s="45" t="s">
        <v>0</v>
      </c>
      <c r="B70" s="45" t="s">
        <v>1</v>
      </c>
      <c r="C70" s="45" t="s">
        <v>2</v>
      </c>
      <c r="D70" s="45" t="s">
        <v>3</v>
      </c>
      <c r="E70" s="80" t="s">
        <v>110</v>
      </c>
      <c r="F70" s="81"/>
      <c r="G70" s="45" t="s">
        <v>108</v>
      </c>
      <c r="H70" s="45" t="s">
        <v>109</v>
      </c>
      <c r="I70" s="45" t="s">
        <v>108</v>
      </c>
      <c r="J70" s="69" t="s">
        <v>4</v>
      </c>
    </row>
    <row r="71" spans="1:10" s="10" customFormat="1" ht="31.35" customHeight="1">
      <c r="A71" s="36">
        <v>10</v>
      </c>
      <c r="B71" s="37">
        <v>421100</v>
      </c>
      <c r="C71" s="39" t="s">
        <v>292</v>
      </c>
      <c r="D71" s="38">
        <f>SUM(D72:D73)</f>
        <v>0</v>
      </c>
      <c r="E71" s="38">
        <f>SUM(E72:E73)</f>
        <v>0</v>
      </c>
      <c r="F71" s="38">
        <f t="shared" ref="F71:J71" si="19">SUM(F72:F73)</f>
        <v>190000</v>
      </c>
      <c r="G71" s="38">
        <f t="shared" si="19"/>
        <v>1000</v>
      </c>
      <c r="H71" s="38">
        <f t="shared" si="19"/>
        <v>40000</v>
      </c>
      <c r="I71" s="38">
        <f t="shared" si="19"/>
        <v>0</v>
      </c>
      <c r="J71" s="73">
        <f t="shared" si="19"/>
        <v>231000</v>
      </c>
    </row>
    <row r="72" spans="1:10" ht="15.95" customHeight="1">
      <c r="A72" s="5"/>
      <c r="B72" s="8">
        <v>421111</v>
      </c>
      <c r="C72" s="8" t="s">
        <v>19</v>
      </c>
      <c r="D72" s="16"/>
      <c r="E72" s="16"/>
      <c r="F72" s="16">
        <v>190000</v>
      </c>
      <c r="G72" s="16">
        <v>1000</v>
      </c>
      <c r="H72" s="16">
        <v>40000</v>
      </c>
      <c r="I72" s="16"/>
      <c r="J72" s="72">
        <f>SUM(D72:I72)</f>
        <v>231000</v>
      </c>
    </row>
    <row r="73" spans="1:10" ht="15.95" customHeight="1">
      <c r="A73" s="6"/>
      <c r="B73" s="8">
        <v>421121</v>
      </c>
      <c r="C73" s="8" t="s">
        <v>190</v>
      </c>
      <c r="D73" s="16"/>
      <c r="E73" s="16"/>
      <c r="F73" s="16">
        <f>'Grad Beograd'!H81</f>
        <v>0</v>
      </c>
      <c r="G73" s="16"/>
      <c r="H73" s="16"/>
      <c r="I73" s="16"/>
      <c r="J73" s="72">
        <f t="shared" ref="J73" si="20">SUM(D73:I73)</f>
        <v>0</v>
      </c>
    </row>
    <row r="74" spans="1:10" ht="15.95" customHeight="1">
      <c r="A74" s="36">
        <v>11</v>
      </c>
      <c r="B74" s="37">
        <v>421200</v>
      </c>
      <c r="C74" s="37" t="s">
        <v>20</v>
      </c>
      <c r="D74" s="38">
        <f>SUM(D75:D76)</f>
        <v>0</v>
      </c>
      <c r="E74" s="38">
        <f>SUM(E75:E76)</f>
        <v>6709793</v>
      </c>
      <c r="F74" s="38">
        <f t="shared" ref="F74:J74" si="21">SUM(F75:F76)</f>
        <v>1190207</v>
      </c>
      <c r="G74" s="38">
        <f t="shared" si="21"/>
        <v>0</v>
      </c>
      <c r="H74" s="38">
        <f t="shared" si="21"/>
        <v>0</v>
      </c>
      <c r="I74" s="38">
        <f t="shared" si="21"/>
        <v>0</v>
      </c>
      <c r="J74" s="73">
        <f t="shared" si="21"/>
        <v>7900000</v>
      </c>
    </row>
    <row r="75" spans="1:10" ht="15.95" customHeight="1">
      <c r="A75" s="5"/>
      <c r="B75" s="8">
        <v>421211</v>
      </c>
      <c r="C75" s="8" t="s">
        <v>21</v>
      </c>
      <c r="D75" s="16"/>
      <c r="E75" s="16">
        <v>2109793</v>
      </c>
      <c r="F75" s="16">
        <v>1190207</v>
      </c>
      <c r="G75" s="16"/>
      <c r="H75" s="16"/>
      <c r="I75" s="16"/>
      <c r="J75" s="72">
        <f t="shared" ref="J75:J76" si="22">SUM(D75:I75)</f>
        <v>3300000</v>
      </c>
    </row>
    <row r="76" spans="1:10" ht="15.95" customHeight="1">
      <c r="A76" s="6"/>
      <c r="B76" s="8">
        <v>421225</v>
      </c>
      <c r="C76" s="8" t="s">
        <v>117</v>
      </c>
      <c r="D76" s="16"/>
      <c r="E76" s="16">
        <v>4600000</v>
      </c>
      <c r="F76" s="56">
        <v>0</v>
      </c>
      <c r="G76" s="16"/>
      <c r="H76" s="16"/>
      <c r="I76" s="16"/>
      <c r="J76" s="72">
        <f t="shared" si="22"/>
        <v>4600000</v>
      </c>
    </row>
    <row r="77" spans="1:10" ht="15.75" customHeight="1">
      <c r="A77" s="36">
        <v>12</v>
      </c>
      <c r="B77" s="37">
        <v>421300</v>
      </c>
      <c r="C77" s="37" t="s">
        <v>22</v>
      </c>
      <c r="D77" s="38">
        <f>SUM(D78:D87)</f>
        <v>0</v>
      </c>
      <c r="E77" s="38">
        <f>SUM(E78:E87)</f>
        <v>2130000</v>
      </c>
      <c r="F77" s="38">
        <f t="shared" ref="F77:J77" si="23">SUM(F78:F87)</f>
        <v>80000</v>
      </c>
      <c r="G77" s="38">
        <f t="shared" si="23"/>
        <v>0</v>
      </c>
      <c r="H77" s="38">
        <f t="shared" si="23"/>
        <v>0</v>
      </c>
      <c r="I77" s="38">
        <f t="shared" si="23"/>
        <v>0</v>
      </c>
      <c r="J77" s="73">
        <f t="shared" si="23"/>
        <v>2210000</v>
      </c>
    </row>
    <row r="78" spans="1:10" ht="15.95" customHeight="1">
      <c r="A78" s="5"/>
      <c r="B78" s="8">
        <v>421311</v>
      </c>
      <c r="C78" s="8" t="s">
        <v>23</v>
      </c>
      <c r="D78" s="16"/>
      <c r="E78" s="16">
        <v>400000</v>
      </c>
      <c r="F78" s="16">
        <v>0</v>
      </c>
      <c r="G78" s="16"/>
      <c r="H78" s="16"/>
      <c r="I78" s="16"/>
      <c r="J78" s="72">
        <f t="shared" ref="J78:J87" si="24">SUM(D78:I78)</f>
        <v>400000</v>
      </c>
    </row>
    <row r="79" spans="1:10" ht="15.95" customHeight="1">
      <c r="A79" s="5"/>
      <c r="B79" s="8">
        <v>421321</v>
      </c>
      <c r="C79" s="8" t="s">
        <v>24</v>
      </c>
      <c r="D79" s="16"/>
      <c r="E79" s="16"/>
      <c r="F79" s="16">
        <v>80000</v>
      </c>
      <c r="G79" s="16"/>
      <c r="H79" s="16"/>
      <c r="I79" s="16"/>
      <c r="J79" s="72">
        <f t="shared" si="24"/>
        <v>80000</v>
      </c>
    </row>
    <row r="80" spans="1:10" ht="15.95" customHeight="1">
      <c r="A80" s="5"/>
      <c r="B80" s="8">
        <v>421322</v>
      </c>
      <c r="C80" s="8" t="s">
        <v>25</v>
      </c>
      <c r="D80" s="16"/>
      <c r="E80" s="16"/>
      <c r="F80" s="16">
        <f>'Grad Beograd'!H88</f>
        <v>0</v>
      </c>
      <c r="G80" s="16"/>
      <c r="H80" s="16"/>
      <c r="I80" s="16"/>
      <c r="J80" s="72">
        <f t="shared" si="24"/>
        <v>0</v>
      </c>
    </row>
    <row r="81" spans="1:10" ht="15.95" customHeight="1">
      <c r="A81" s="5"/>
      <c r="B81" s="8">
        <v>421323</v>
      </c>
      <c r="C81" s="8" t="s">
        <v>26</v>
      </c>
      <c r="D81" s="16"/>
      <c r="E81" s="16"/>
      <c r="F81" s="16">
        <v>0</v>
      </c>
      <c r="G81" s="16"/>
      <c r="H81" s="16"/>
      <c r="I81" s="16"/>
      <c r="J81" s="72">
        <f t="shared" si="24"/>
        <v>0</v>
      </c>
    </row>
    <row r="82" spans="1:10" ht="15.95" customHeight="1">
      <c r="A82" s="5"/>
      <c r="B82" s="8">
        <v>421324</v>
      </c>
      <c r="C82" s="8" t="s">
        <v>191</v>
      </c>
      <c r="D82" s="16"/>
      <c r="E82" s="16"/>
      <c r="F82" s="16">
        <f>'Grad Beograd'!H90</f>
        <v>0</v>
      </c>
      <c r="G82" s="16"/>
      <c r="H82" s="16"/>
      <c r="I82" s="16"/>
      <c r="J82" s="72">
        <f t="shared" si="24"/>
        <v>0</v>
      </c>
    </row>
    <row r="83" spans="1:10" ht="15.95" customHeight="1">
      <c r="A83" s="6"/>
      <c r="B83" s="8"/>
      <c r="C83" s="8" t="s">
        <v>192</v>
      </c>
      <c r="D83" s="16"/>
      <c r="E83" s="16">
        <v>1500000</v>
      </c>
      <c r="F83" s="16">
        <v>0</v>
      </c>
      <c r="G83" s="16"/>
      <c r="H83" s="16"/>
      <c r="I83" s="16"/>
      <c r="J83" s="72">
        <f t="shared" si="24"/>
        <v>1500000</v>
      </c>
    </row>
    <row r="84" spans="1:10" ht="15.95" customHeight="1">
      <c r="A84" s="6"/>
      <c r="B84" s="8"/>
      <c r="C84" s="8" t="s">
        <v>193</v>
      </c>
      <c r="D84" s="16"/>
      <c r="E84" s="16">
        <v>230000</v>
      </c>
      <c r="F84" s="16">
        <v>0</v>
      </c>
      <c r="G84" s="16"/>
      <c r="H84" s="16"/>
      <c r="I84" s="16"/>
      <c r="J84" s="72">
        <f t="shared" si="24"/>
        <v>230000</v>
      </c>
    </row>
    <row r="85" spans="1:10" ht="15.95" customHeight="1">
      <c r="A85" s="6"/>
      <c r="B85" s="8">
        <v>421325</v>
      </c>
      <c r="C85" s="8" t="s">
        <v>194</v>
      </c>
      <c r="D85" s="16"/>
      <c r="E85" s="16"/>
      <c r="F85" s="16">
        <f>'Grad Beograd'!H93</f>
        <v>0</v>
      </c>
      <c r="G85" s="16"/>
      <c r="H85" s="16"/>
      <c r="I85" s="16"/>
      <c r="J85" s="72">
        <f t="shared" si="24"/>
        <v>0</v>
      </c>
    </row>
    <row r="86" spans="1:10" ht="16.5" customHeight="1">
      <c r="A86" s="6"/>
      <c r="B86" s="8">
        <v>421391</v>
      </c>
      <c r="C86" s="9" t="s">
        <v>195</v>
      </c>
      <c r="D86" s="16"/>
      <c r="E86" s="16"/>
      <c r="F86" s="16">
        <f>'Grad Beograd'!H94</f>
        <v>0</v>
      </c>
      <c r="G86" s="16"/>
      <c r="H86" s="16"/>
      <c r="I86" s="16"/>
      <c r="J86" s="72">
        <f t="shared" si="24"/>
        <v>0</v>
      </c>
    </row>
    <row r="87" spans="1:10" ht="15.95" customHeight="1">
      <c r="A87" s="6"/>
      <c r="B87" s="8">
        <v>421392</v>
      </c>
      <c r="C87" s="8" t="s">
        <v>118</v>
      </c>
      <c r="D87" s="16"/>
      <c r="E87" s="16"/>
      <c r="F87" s="16">
        <f>'Grad Beograd'!H95</f>
        <v>0</v>
      </c>
      <c r="G87" s="16"/>
      <c r="H87" s="16"/>
      <c r="I87" s="16"/>
      <c r="J87" s="72">
        <f t="shared" si="24"/>
        <v>0</v>
      </c>
    </row>
    <row r="88" spans="1:10" ht="15.75" customHeight="1">
      <c r="A88" s="36">
        <v>13</v>
      </c>
      <c r="B88" s="37">
        <v>421400</v>
      </c>
      <c r="C88" s="37" t="s">
        <v>27</v>
      </c>
      <c r="D88" s="38">
        <f>SUM(D89:D94)</f>
        <v>0</v>
      </c>
      <c r="E88" s="38">
        <f>SUM(E89:E94)</f>
        <v>0</v>
      </c>
      <c r="F88" s="38">
        <f t="shared" ref="F88:J88" si="25">SUM(F89:F94)</f>
        <v>320000</v>
      </c>
      <c r="G88" s="38">
        <f t="shared" si="25"/>
        <v>0</v>
      </c>
      <c r="H88" s="38">
        <f t="shared" si="25"/>
        <v>0</v>
      </c>
      <c r="I88" s="38">
        <f t="shared" si="25"/>
        <v>0</v>
      </c>
      <c r="J88" s="73">
        <f t="shared" si="25"/>
        <v>320000</v>
      </c>
    </row>
    <row r="89" spans="1:10" ht="15.95" customHeight="1">
      <c r="A89" s="5"/>
      <c r="B89" s="8">
        <v>421411</v>
      </c>
      <c r="C89" s="8" t="s">
        <v>28</v>
      </c>
      <c r="D89" s="16"/>
      <c r="E89" s="16"/>
      <c r="F89" s="16">
        <v>80000</v>
      </c>
      <c r="G89" s="16"/>
      <c r="H89" s="16"/>
      <c r="I89" s="16"/>
      <c r="J89" s="72">
        <f t="shared" ref="J89:J94" si="26">SUM(D89:I89)</f>
        <v>80000</v>
      </c>
    </row>
    <row r="90" spans="1:10" ht="15.95" customHeight="1">
      <c r="A90" s="5"/>
      <c r="B90" s="8">
        <v>421412</v>
      </c>
      <c r="C90" s="8" t="s">
        <v>196</v>
      </c>
      <c r="D90" s="16"/>
      <c r="E90" s="16"/>
      <c r="F90" s="16">
        <v>80000</v>
      </c>
      <c r="G90" s="16"/>
      <c r="H90" s="16"/>
      <c r="I90" s="16"/>
      <c r="J90" s="72">
        <f t="shared" si="26"/>
        <v>80000</v>
      </c>
    </row>
    <row r="91" spans="1:10" ht="15.95" customHeight="1">
      <c r="A91" s="5"/>
      <c r="B91" s="8">
        <v>421414</v>
      </c>
      <c r="C91" s="8" t="s">
        <v>29</v>
      </c>
      <c r="D91" s="16"/>
      <c r="E91" s="16"/>
      <c r="F91" s="16">
        <v>120000</v>
      </c>
      <c r="G91" s="16"/>
      <c r="H91" s="16"/>
      <c r="I91" s="16"/>
      <c r="J91" s="72">
        <f t="shared" si="26"/>
        <v>120000</v>
      </c>
    </row>
    <row r="92" spans="1:10" ht="15.95" customHeight="1">
      <c r="A92" s="6"/>
      <c r="B92" s="8">
        <v>421419</v>
      </c>
      <c r="C92" s="8" t="s">
        <v>197</v>
      </c>
      <c r="D92" s="16"/>
      <c r="E92" s="16"/>
      <c r="F92" s="16">
        <f>'Grad Beograd'!H100</f>
        <v>0</v>
      </c>
      <c r="G92" s="16"/>
      <c r="H92" s="16"/>
      <c r="I92" s="16"/>
      <c r="J92" s="72">
        <f t="shared" si="26"/>
        <v>0</v>
      </c>
    </row>
    <row r="93" spans="1:10" ht="15.95" customHeight="1">
      <c r="A93" s="6"/>
      <c r="B93" s="63">
        <v>421421</v>
      </c>
      <c r="C93" s="63" t="s">
        <v>198</v>
      </c>
      <c r="D93" s="57"/>
      <c r="E93" s="57"/>
      <c r="F93" s="57">
        <v>30000</v>
      </c>
      <c r="G93" s="57"/>
      <c r="H93" s="57"/>
      <c r="I93" s="57"/>
      <c r="J93" s="76">
        <f t="shared" si="26"/>
        <v>30000</v>
      </c>
    </row>
    <row r="94" spans="1:10" ht="15.95" customHeight="1">
      <c r="A94" s="6"/>
      <c r="B94" s="8">
        <v>421422</v>
      </c>
      <c r="C94" s="8" t="s">
        <v>199</v>
      </c>
      <c r="D94" s="16"/>
      <c r="E94" s="16"/>
      <c r="F94" s="16">
        <v>10000</v>
      </c>
      <c r="G94" s="16"/>
      <c r="H94" s="16"/>
      <c r="I94" s="16"/>
      <c r="J94" s="72">
        <f t="shared" si="26"/>
        <v>10000</v>
      </c>
    </row>
    <row r="95" spans="1:10" ht="15.95" customHeight="1">
      <c r="A95" s="43">
        <v>14</v>
      </c>
      <c r="B95" s="37">
        <v>421500</v>
      </c>
      <c r="C95" s="37" t="s">
        <v>119</v>
      </c>
      <c r="D95" s="38">
        <f>SUM(D96:D99)</f>
        <v>0</v>
      </c>
      <c r="E95" s="38">
        <f>SUM(E96:E99)</f>
        <v>0</v>
      </c>
      <c r="F95" s="38">
        <f t="shared" ref="F95:J95" si="27">SUM(F96:F99)</f>
        <v>100000</v>
      </c>
      <c r="G95" s="38">
        <f t="shared" si="27"/>
        <v>0</v>
      </c>
      <c r="H95" s="38">
        <f t="shared" si="27"/>
        <v>0</v>
      </c>
      <c r="I95" s="38">
        <f t="shared" si="27"/>
        <v>0</v>
      </c>
      <c r="J95" s="73">
        <f t="shared" si="27"/>
        <v>100000</v>
      </c>
    </row>
    <row r="96" spans="1:10" ht="15.95" customHeight="1">
      <c r="A96" s="6"/>
      <c r="B96" s="8">
        <v>421511</v>
      </c>
      <c r="C96" s="8" t="s">
        <v>200</v>
      </c>
      <c r="D96" s="16"/>
      <c r="E96" s="16"/>
      <c r="F96" s="16">
        <f>'Grad Beograd'!H104</f>
        <v>0</v>
      </c>
      <c r="G96" s="16"/>
      <c r="H96" s="16"/>
      <c r="I96" s="16"/>
      <c r="J96" s="72">
        <f t="shared" ref="J96:J99" si="28">SUM(D96:I96)</f>
        <v>0</v>
      </c>
    </row>
    <row r="97" spans="1:10" ht="15.95" customHeight="1">
      <c r="A97" s="6"/>
      <c r="B97" s="8">
        <v>421513</v>
      </c>
      <c r="C97" s="8" t="s">
        <v>201</v>
      </c>
      <c r="D97" s="16"/>
      <c r="E97" s="16"/>
      <c r="F97" s="16">
        <f>'Grad Beograd'!H105</f>
        <v>0</v>
      </c>
      <c r="G97" s="16"/>
      <c r="H97" s="16"/>
      <c r="I97" s="16"/>
      <c r="J97" s="72">
        <f t="shared" si="28"/>
        <v>0</v>
      </c>
    </row>
    <row r="98" spans="1:10" ht="15.95" customHeight="1">
      <c r="A98" s="6"/>
      <c r="B98" s="8">
        <v>421519</v>
      </c>
      <c r="C98" s="8" t="s">
        <v>202</v>
      </c>
      <c r="D98" s="16"/>
      <c r="E98" s="16"/>
      <c r="F98" s="16">
        <f>'Grad Beograd'!H106</f>
        <v>0</v>
      </c>
      <c r="G98" s="16"/>
      <c r="H98" s="16"/>
      <c r="I98" s="16"/>
      <c r="J98" s="72">
        <f t="shared" si="28"/>
        <v>0</v>
      </c>
    </row>
    <row r="99" spans="1:10" ht="15.95" customHeight="1">
      <c r="A99" s="6"/>
      <c r="B99" s="8">
        <v>421521</v>
      </c>
      <c r="C99" s="8" t="s">
        <v>120</v>
      </c>
      <c r="D99" s="16"/>
      <c r="E99" s="16"/>
      <c r="F99" s="16">
        <v>100000</v>
      </c>
      <c r="G99" s="16"/>
      <c r="H99" s="16"/>
      <c r="I99" s="16"/>
      <c r="J99" s="72">
        <f t="shared" si="28"/>
        <v>100000</v>
      </c>
    </row>
    <row r="100" spans="1:10" ht="15.95" customHeight="1">
      <c r="A100" s="36">
        <v>15</v>
      </c>
      <c r="B100" s="37">
        <v>421600</v>
      </c>
      <c r="C100" s="37" t="s">
        <v>30</v>
      </c>
      <c r="D100" s="38">
        <f>SUM(D101:D108)</f>
        <v>0</v>
      </c>
      <c r="E100" s="38">
        <f>SUM(E101:E108)</f>
        <v>0</v>
      </c>
      <c r="F100" s="38">
        <f t="shared" ref="F100:J100" si="29">SUM(F101:F108)</f>
        <v>0</v>
      </c>
      <c r="G100" s="38">
        <f t="shared" si="29"/>
        <v>26380</v>
      </c>
      <c r="H100" s="38">
        <f t="shared" si="29"/>
        <v>0</v>
      </c>
      <c r="I100" s="38">
        <f t="shared" si="29"/>
        <v>0</v>
      </c>
      <c r="J100" s="73">
        <f t="shared" si="29"/>
        <v>26380</v>
      </c>
    </row>
    <row r="101" spans="1:10" ht="14.25" customHeight="1">
      <c r="A101" s="6"/>
      <c r="B101" s="8">
        <v>421621</v>
      </c>
      <c r="C101" s="9" t="s">
        <v>204</v>
      </c>
      <c r="D101" s="16"/>
      <c r="E101" s="16"/>
      <c r="F101" s="16">
        <f>'Grad Beograd'!H109</f>
        <v>0</v>
      </c>
      <c r="G101" s="16"/>
      <c r="H101" s="16"/>
      <c r="I101" s="16"/>
      <c r="J101" s="72">
        <f t="shared" ref="J101:J108" si="30">SUM(D101:I101)</f>
        <v>0</v>
      </c>
    </row>
    <row r="102" spans="1:10" ht="14.25" customHeight="1">
      <c r="A102" s="6"/>
      <c r="B102" s="8">
        <v>421622</v>
      </c>
      <c r="C102" s="9" t="s">
        <v>203</v>
      </c>
      <c r="D102" s="16"/>
      <c r="E102" s="16"/>
      <c r="F102" s="16">
        <f>'Grad Beograd'!H110</f>
        <v>0</v>
      </c>
      <c r="G102" s="16">
        <v>26380</v>
      </c>
      <c r="H102" s="16"/>
      <c r="I102" s="16"/>
      <c r="J102" s="72">
        <f t="shared" si="30"/>
        <v>26380</v>
      </c>
    </row>
    <row r="103" spans="1:10" ht="12.75" customHeight="1">
      <c r="A103" s="6"/>
      <c r="B103" s="8">
        <v>421623</v>
      </c>
      <c r="C103" s="9" t="s">
        <v>205</v>
      </c>
      <c r="D103" s="16"/>
      <c r="E103" s="16"/>
      <c r="F103" s="16">
        <f>'Grad Beograd'!H111</f>
        <v>0</v>
      </c>
      <c r="G103" s="16"/>
      <c r="H103" s="16"/>
      <c r="I103" s="16"/>
      <c r="J103" s="72">
        <f t="shared" si="30"/>
        <v>0</v>
      </c>
    </row>
    <row r="104" spans="1:10" ht="12.75" customHeight="1">
      <c r="A104" s="6"/>
      <c r="B104" s="8">
        <v>421624</v>
      </c>
      <c r="C104" s="9" t="s">
        <v>206</v>
      </c>
      <c r="D104" s="16"/>
      <c r="E104" s="16"/>
      <c r="F104" s="16">
        <f>'Grad Beograd'!H112</f>
        <v>0</v>
      </c>
      <c r="G104" s="16"/>
      <c r="H104" s="16"/>
      <c r="I104" s="16"/>
      <c r="J104" s="72">
        <f t="shared" si="30"/>
        <v>0</v>
      </c>
    </row>
    <row r="105" spans="1:10" ht="12.75" customHeight="1">
      <c r="A105" s="6"/>
      <c r="B105" s="8">
        <v>421625</v>
      </c>
      <c r="C105" s="9" t="s">
        <v>207</v>
      </c>
      <c r="D105" s="16"/>
      <c r="E105" s="16"/>
      <c r="F105" s="16">
        <f>'Grad Beograd'!H113</f>
        <v>0</v>
      </c>
      <c r="G105" s="16"/>
      <c r="H105" s="16"/>
      <c r="I105" s="16"/>
      <c r="J105" s="72">
        <f t="shared" si="30"/>
        <v>0</v>
      </c>
    </row>
    <row r="106" spans="1:10" ht="12.75" customHeight="1">
      <c r="A106" s="6"/>
      <c r="B106" s="8">
        <v>421626</v>
      </c>
      <c r="C106" s="9" t="s">
        <v>207</v>
      </c>
      <c r="D106" s="16"/>
      <c r="E106" s="16"/>
      <c r="F106" s="16">
        <f>'Grad Beograd'!H114</f>
        <v>0</v>
      </c>
      <c r="G106" s="16"/>
      <c r="H106" s="16"/>
      <c r="I106" s="16"/>
      <c r="J106" s="72">
        <f t="shared" si="30"/>
        <v>0</v>
      </c>
    </row>
    <row r="107" spans="1:10" ht="12.75" customHeight="1">
      <c r="A107" s="6"/>
      <c r="B107" s="8">
        <v>421628</v>
      </c>
      <c r="C107" s="9" t="s">
        <v>208</v>
      </c>
      <c r="D107" s="16"/>
      <c r="E107" s="16"/>
      <c r="F107" s="16">
        <f>'Grad Beograd'!H115</f>
        <v>0</v>
      </c>
      <c r="G107" s="16"/>
      <c r="H107" s="16"/>
      <c r="I107" s="16"/>
      <c r="J107" s="72">
        <f t="shared" si="30"/>
        <v>0</v>
      </c>
    </row>
    <row r="108" spans="1:10" ht="24.75" customHeight="1">
      <c r="A108" s="6"/>
      <c r="B108" s="8">
        <v>421629</v>
      </c>
      <c r="C108" s="9" t="s">
        <v>209</v>
      </c>
      <c r="D108" s="16"/>
      <c r="E108" s="16"/>
      <c r="F108" s="16">
        <f>'Grad Beograd'!H116</f>
        <v>0</v>
      </c>
      <c r="G108" s="16"/>
      <c r="H108" s="16"/>
      <c r="I108" s="16"/>
      <c r="J108" s="72">
        <f t="shared" si="30"/>
        <v>0</v>
      </c>
    </row>
    <row r="109" spans="1:10" ht="15.95" customHeight="1">
      <c r="A109" s="36">
        <v>16</v>
      </c>
      <c r="B109" s="37">
        <v>421900</v>
      </c>
      <c r="C109" s="37" t="s">
        <v>31</v>
      </c>
      <c r="D109" s="38">
        <f>D110</f>
        <v>0</v>
      </c>
      <c r="E109" s="38">
        <f>SUM(E110)</f>
        <v>0</v>
      </c>
      <c r="F109" s="38">
        <f t="shared" ref="F109:J109" si="31">F110</f>
        <v>50000</v>
      </c>
      <c r="G109" s="38">
        <f t="shared" si="31"/>
        <v>0</v>
      </c>
      <c r="H109" s="38">
        <f t="shared" si="31"/>
        <v>0</v>
      </c>
      <c r="I109" s="38">
        <f t="shared" si="31"/>
        <v>0</v>
      </c>
      <c r="J109" s="73">
        <f t="shared" si="31"/>
        <v>50000</v>
      </c>
    </row>
    <row r="110" spans="1:10" ht="15.95" customHeight="1">
      <c r="A110" s="5"/>
      <c r="B110" s="63">
        <v>421919</v>
      </c>
      <c r="C110" s="63" t="s">
        <v>318</v>
      </c>
      <c r="D110" s="57"/>
      <c r="E110" s="57"/>
      <c r="F110" s="57">
        <v>50000</v>
      </c>
      <c r="G110" s="57"/>
      <c r="H110" s="57"/>
      <c r="I110" s="57"/>
      <c r="J110" s="76">
        <f>SUM(D110:I110)</f>
        <v>50000</v>
      </c>
    </row>
    <row r="111" spans="1:10" ht="15.95" customHeight="1">
      <c r="A111" s="36">
        <v>17</v>
      </c>
      <c r="B111" s="37">
        <v>422100</v>
      </c>
      <c r="C111" s="37" t="s">
        <v>211</v>
      </c>
      <c r="D111" s="38">
        <f>SUM(D112:D135)</f>
        <v>0</v>
      </c>
      <c r="E111" s="38">
        <f>SUM(E112:E135)</f>
        <v>0</v>
      </c>
      <c r="F111" s="38">
        <f t="shared" ref="F111:J111" si="32">SUM(F112:F135)</f>
        <v>385000</v>
      </c>
      <c r="G111" s="38">
        <f t="shared" si="32"/>
        <v>0</v>
      </c>
      <c r="H111" s="38">
        <f t="shared" si="32"/>
        <v>0</v>
      </c>
      <c r="I111" s="38">
        <f t="shared" si="32"/>
        <v>0</v>
      </c>
      <c r="J111" s="73">
        <f t="shared" si="32"/>
        <v>385000</v>
      </c>
    </row>
    <row r="112" spans="1:10" ht="15.75" customHeight="1">
      <c r="A112" s="5"/>
      <c r="B112" s="8">
        <v>422111</v>
      </c>
      <c r="C112" s="8" t="s">
        <v>212</v>
      </c>
      <c r="D112" s="16"/>
      <c r="E112" s="16"/>
      <c r="F112" s="16">
        <f>'Grad Beograd'!H120</f>
        <v>0</v>
      </c>
      <c r="G112" s="16"/>
      <c r="H112" s="16"/>
      <c r="I112" s="16"/>
      <c r="J112" s="72">
        <f t="shared" ref="J112:J135" si="33">SUM(D112:I112)</f>
        <v>0</v>
      </c>
    </row>
    <row r="113" spans="1:10" ht="15.95" customHeight="1">
      <c r="A113" s="6"/>
      <c r="B113" s="8"/>
      <c r="C113" s="8" t="s">
        <v>227</v>
      </c>
      <c r="D113" s="16"/>
      <c r="E113" s="16"/>
      <c r="F113" s="16">
        <v>30000</v>
      </c>
      <c r="G113" s="16"/>
      <c r="H113" s="16"/>
      <c r="I113" s="16"/>
      <c r="J113" s="72">
        <f t="shared" si="33"/>
        <v>30000</v>
      </c>
    </row>
    <row r="114" spans="1:10" ht="15.95" customHeight="1">
      <c r="A114" s="6"/>
      <c r="B114" s="8"/>
      <c r="C114" s="8" t="s">
        <v>228</v>
      </c>
      <c r="D114" s="16"/>
      <c r="E114" s="16"/>
      <c r="F114" s="16">
        <v>30000</v>
      </c>
      <c r="G114" s="16"/>
      <c r="H114" s="16"/>
      <c r="I114" s="16"/>
      <c r="J114" s="72">
        <f t="shared" si="33"/>
        <v>30000</v>
      </c>
    </row>
    <row r="115" spans="1:10" ht="15.95" customHeight="1">
      <c r="A115" s="6"/>
      <c r="B115" s="8"/>
      <c r="C115" s="8" t="s">
        <v>229</v>
      </c>
      <c r="D115" s="16"/>
      <c r="E115" s="16"/>
      <c r="F115" s="16">
        <f>'Grad Beograd'!H123</f>
        <v>0</v>
      </c>
      <c r="G115" s="16"/>
      <c r="H115" s="16"/>
      <c r="I115" s="16"/>
      <c r="J115" s="72">
        <f t="shared" si="33"/>
        <v>0</v>
      </c>
    </row>
    <row r="116" spans="1:10" ht="15" customHeight="1">
      <c r="A116" s="6"/>
      <c r="B116" s="8">
        <v>422121</v>
      </c>
      <c r="C116" s="9" t="s">
        <v>213</v>
      </c>
      <c r="D116" s="16"/>
      <c r="E116" s="16"/>
      <c r="F116" s="16"/>
      <c r="G116" s="16"/>
      <c r="H116" s="16"/>
      <c r="I116" s="16"/>
      <c r="J116" s="72">
        <f t="shared" si="33"/>
        <v>0</v>
      </c>
    </row>
    <row r="117" spans="1:10" ht="15.95" customHeight="1">
      <c r="A117" s="6"/>
      <c r="B117" s="63"/>
      <c r="C117" s="63" t="s">
        <v>227</v>
      </c>
      <c r="D117" s="57"/>
      <c r="E117" s="57"/>
      <c r="F117" s="57">
        <v>30000</v>
      </c>
      <c r="G117" s="57"/>
      <c r="H117" s="57"/>
      <c r="I117" s="57"/>
      <c r="J117" s="76">
        <f t="shared" si="33"/>
        <v>30000</v>
      </c>
    </row>
    <row r="118" spans="1:10" ht="15.95" customHeight="1">
      <c r="A118" s="6"/>
      <c r="B118" s="63"/>
      <c r="C118" s="63" t="s">
        <v>228</v>
      </c>
      <c r="D118" s="57"/>
      <c r="E118" s="57"/>
      <c r="F118" s="57">
        <v>30000</v>
      </c>
      <c r="G118" s="57"/>
      <c r="H118" s="57"/>
      <c r="I118" s="57"/>
      <c r="J118" s="76">
        <f t="shared" si="33"/>
        <v>30000</v>
      </c>
    </row>
    <row r="119" spans="1:10" ht="15.95" customHeight="1">
      <c r="A119" s="6"/>
      <c r="B119" s="8"/>
      <c r="C119" s="8" t="s">
        <v>229</v>
      </c>
      <c r="D119" s="16"/>
      <c r="E119" s="16"/>
      <c r="F119" s="16">
        <f>'Grad Beograd'!H127</f>
        <v>0</v>
      </c>
      <c r="G119" s="16"/>
      <c r="H119" s="16"/>
      <c r="I119" s="16"/>
      <c r="J119" s="72">
        <f t="shared" si="33"/>
        <v>0</v>
      </c>
    </row>
    <row r="120" spans="1:10" ht="15.95" customHeight="1">
      <c r="A120" s="5"/>
      <c r="B120" s="8">
        <v>422131</v>
      </c>
      <c r="C120" s="8" t="s">
        <v>32</v>
      </c>
      <c r="D120" s="16"/>
      <c r="E120" s="16"/>
      <c r="F120" s="16">
        <f>'Grad Beograd'!H128</f>
        <v>0</v>
      </c>
      <c r="G120" s="16"/>
      <c r="H120" s="16"/>
      <c r="I120" s="16"/>
      <c r="J120" s="72">
        <f t="shared" si="33"/>
        <v>0</v>
      </c>
    </row>
    <row r="121" spans="1:10" ht="15.95" customHeight="1">
      <c r="A121" s="6"/>
      <c r="B121" s="8"/>
      <c r="C121" s="8" t="s">
        <v>227</v>
      </c>
      <c r="D121" s="16"/>
      <c r="E121" s="16"/>
      <c r="F121" s="16">
        <v>200000</v>
      </c>
      <c r="G121" s="16"/>
      <c r="H121" s="16"/>
      <c r="I121" s="16"/>
      <c r="J121" s="72">
        <f t="shared" si="33"/>
        <v>200000</v>
      </c>
    </row>
    <row r="122" spans="1:10" ht="15.95" customHeight="1">
      <c r="A122" s="6"/>
      <c r="B122" s="8"/>
      <c r="C122" s="8" t="s">
        <v>228</v>
      </c>
      <c r="D122" s="16"/>
      <c r="E122" s="16"/>
      <c r="F122" s="16">
        <v>30000</v>
      </c>
      <c r="G122" s="16"/>
      <c r="H122" s="16"/>
      <c r="I122" s="16"/>
      <c r="J122" s="72">
        <f t="shared" si="33"/>
        <v>30000</v>
      </c>
    </row>
    <row r="123" spans="1:10" ht="15.95" customHeight="1">
      <c r="A123" s="6"/>
      <c r="B123" s="8"/>
      <c r="C123" s="8" t="s">
        <v>229</v>
      </c>
      <c r="D123" s="16"/>
      <c r="E123" s="16"/>
      <c r="F123" s="16">
        <f>'Grad Beograd'!H131</f>
        <v>0</v>
      </c>
      <c r="G123" s="16"/>
      <c r="H123" s="16"/>
      <c r="I123" s="16"/>
      <c r="J123" s="72">
        <f t="shared" si="33"/>
        <v>0</v>
      </c>
    </row>
    <row r="124" spans="1:10" ht="15.75" customHeight="1">
      <c r="A124" s="6"/>
      <c r="B124" s="8">
        <v>422192</v>
      </c>
      <c r="C124" s="8" t="s">
        <v>122</v>
      </c>
      <c r="D124" s="16"/>
      <c r="E124" s="16"/>
      <c r="F124" s="16">
        <v>0</v>
      </c>
      <c r="G124" s="16"/>
      <c r="H124" s="16"/>
      <c r="I124" s="16"/>
      <c r="J124" s="72">
        <f t="shared" si="33"/>
        <v>0</v>
      </c>
    </row>
    <row r="125" spans="1:10" ht="15.95" customHeight="1">
      <c r="A125" s="6"/>
      <c r="B125" s="8"/>
      <c r="C125" s="8" t="s">
        <v>227</v>
      </c>
      <c r="D125" s="16"/>
      <c r="E125" s="16"/>
      <c r="F125" s="16">
        <v>5000</v>
      </c>
      <c r="G125" s="16"/>
      <c r="H125" s="16"/>
      <c r="I125" s="16"/>
      <c r="J125" s="72">
        <f t="shared" si="33"/>
        <v>5000</v>
      </c>
    </row>
    <row r="126" spans="1:10" ht="15.95" customHeight="1">
      <c r="A126" s="6"/>
      <c r="B126" s="8"/>
      <c r="C126" s="8" t="s">
        <v>228</v>
      </c>
      <c r="D126" s="16"/>
      <c r="E126" s="16"/>
      <c r="F126" s="16">
        <v>5000</v>
      </c>
      <c r="G126" s="16"/>
      <c r="H126" s="16"/>
      <c r="I126" s="16"/>
      <c r="J126" s="72">
        <f t="shared" si="33"/>
        <v>5000</v>
      </c>
    </row>
    <row r="127" spans="1:10" ht="15.95" customHeight="1">
      <c r="A127" s="6"/>
      <c r="B127" s="8"/>
      <c r="C127" s="8" t="s">
        <v>229</v>
      </c>
      <c r="D127" s="16"/>
      <c r="E127" s="16"/>
      <c r="F127" s="16">
        <f>'Grad Beograd'!H135</f>
        <v>0</v>
      </c>
      <c r="G127" s="16"/>
      <c r="H127" s="16"/>
      <c r="I127" s="16"/>
      <c r="J127" s="72">
        <f t="shared" si="33"/>
        <v>0</v>
      </c>
    </row>
    <row r="128" spans="1:10" ht="15.75" customHeight="1">
      <c r="A128" s="5"/>
      <c r="B128" s="8">
        <v>422194</v>
      </c>
      <c r="C128" s="8" t="s">
        <v>33</v>
      </c>
      <c r="D128" s="16"/>
      <c r="E128" s="16"/>
      <c r="F128" s="16">
        <f>'Grad Beograd'!H136</f>
        <v>0</v>
      </c>
      <c r="G128" s="16"/>
      <c r="H128" s="16"/>
      <c r="I128" s="16"/>
      <c r="J128" s="72">
        <f t="shared" si="33"/>
        <v>0</v>
      </c>
    </row>
    <row r="129" spans="1:10" ht="15.95" customHeight="1">
      <c r="A129" s="6"/>
      <c r="B129" s="8"/>
      <c r="C129" s="8" t="s">
        <v>227</v>
      </c>
      <c r="D129" s="16"/>
      <c r="E129" s="16"/>
      <c r="F129" s="16">
        <f>'Grad Beograd'!H137</f>
        <v>0</v>
      </c>
      <c r="G129" s="16"/>
      <c r="H129" s="16"/>
      <c r="I129" s="16"/>
      <c r="J129" s="72">
        <f t="shared" si="33"/>
        <v>0</v>
      </c>
    </row>
    <row r="130" spans="1:10" ht="15.95" customHeight="1">
      <c r="A130" s="6"/>
      <c r="B130" s="8"/>
      <c r="C130" s="8" t="s">
        <v>228</v>
      </c>
      <c r="D130" s="16"/>
      <c r="E130" s="16"/>
      <c r="F130" s="16">
        <f>'Grad Beograd'!H138</f>
        <v>0</v>
      </c>
      <c r="G130" s="16"/>
      <c r="H130" s="16"/>
      <c r="I130" s="16"/>
      <c r="J130" s="72">
        <f t="shared" si="33"/>
        <v>0</v>
      </c>
    </row>
    <row r="131" spans="1:10" ht="15.95" customHeight="1">
      <c r="A131" s="6"/>
      <c r="B131" s="8"/>
      <c r="C131" s="8" t="s">
        <v>229</v>
      </c>
      <c r="D131" s="16"/>
      <c r="E131" s="16"/>
      <c r="F131" s="16">
        <f>'Grad Beograd'!H139</f>
        <v>0</v>
      </c>
      <c r="G131" s="16"/>
      <c r="H131" s="16"/>
      <c r="I131" s="16"/>
      <c r="J131" s="72">
        <f t="shared" si="33"/>
        <v>0</v>
      </c>
    </row>
    <row r="132" spans="1:10" ht="13.5" customHeight="1">
      <c r="A132" s="6"/>
      <c r="B132" s="8">
        <v>422199</v>
      </c>
      <c r="C132" s="8" t="s">
        <v>214</v>
      </c>
      <c r="D132" s="16"/>
      <c r="E132" s="16"/>
      <c r="F132" s="16">
        <f>'Grad Beograd'!H140</f>
        <v>0</v>
      </c>
      <c r="G132" s="16"/>
      <c r="H132" s="16"/>
      <c r="I132" s="16"/>
      <c r="J132" s="72">
        <f t="shared" si="33"/>
        <v>0</v>
      </c>
    </row>
    <row r="133" spans="1:10" ht="15.95" customHeight="1">
      <c r="A133" s="6"/>
      <c r="B133" s="8"/>
      <c r="C133" s="8" t="s">
        <v>227</v>
      </c>
      <c r="D133" s="16"/>
      <c r="E133" s="16"/>
      <c r="F133" s="16">
        <v>20000</v>
      </c>
      <c r="G133" s="16"/>
      <c r="H133" s="16"/>
      <c r="I133" s="16"/>
      <c r="J133" s="72">
        <f t="shared" si="33"/>
        <v>20000</v>
      </c>
    </row>
    <row r="134" spans="1:10" ht="15.95" customHeight="1">
      <c r="A134" s="6"/>
      <c r="B134" s="8"/>
      <c r="C134" s="8" t="s">
        <v>228</v>
      </c>
      <c r="D134" s="16"/>
      <c r="E134" s="16"/>
      <c r="F134" s="16">
        <v>5000</v>
      </c>
      <c r="G134" s="16"/>
      <c r="H134" s="16"/>
      <c r="I134" s="16"/>
      <c r="J134" s="72">
        <f t="shared" si="33"/>
        <v>5000</v>
      </c>
    </row>
    <row r="135" spans="1:10" ht="15.95" customHeight="1">
      <c r="A135" s="6"/>
      <c r="B135" s="8"/>
      <c r="C135" s="8" t="s">
        <v>229</v>
      </c>
      <c r="D135" s="16"/>
      <c r="E135" s="16"/>
      <c r="F135" s="16">
        <f>'Grad Beograd'!H143</f>
        <v>0</v>
      </c>
      <c r="G135" s="16"/>
      <c r="H135" s="16"/>
      <c r="I135" s="16"/>
      <c r="J135" s="72">
        <f t="shared" si="33"/>
        <v>0</v>
      </c>
    </row>
    <row r="136" spans="1:10" ht="15.95" customHeight="1">
      <c r="A136" s="36">
        <v>18</v>
      </c>
      <c r="B136" s="37">
        <v>422300</v>
      </c>
      <c r="C136" s="37" t="s">
        <v>34</v>
      </c>
      <c r="D136" s="38">
        <f>SUM(D137:D140)</f>
        <v>0</v>
      </c>
      <c r="E136" s="38">
        <f>SUM(E137:E140)</f>
        <v>0</v>
      </c>
      <c r="F136" s="38">
        <f t="shared" ref="F136:J136" si="34">SUM(F137:F140)</f>
        <v>40000</v>
      </c>
      <c r="G136" s="38">
        <f t="shared" si="34"/>
        <v>0</v>
      </c>
      <c r="H136" s="38">
        <f t="shared" si="34"/>
        <v>0</v>
      </c>
      <c r="I136" s="38">
        <f t="shared" si="34"/>
        <v>0</v>
      </c>
      <c r="J136" s="73">
        <f t="shared" si="34"/>
        <v>40000</v>
      </c>
    </row>
    <row r="137" spans="1:10" ht="17.25" customHeight="1">
      <c r="A137" s="5"/>
      <c r="B137" s="8">
        <v>422321</v>
      </c>
      <c r="C137" s="9" t="s">
        <v>220</v>
      </c>
      <c r="D137" s="16"/>
      <c r="E137" s="16"/>
      <c r="F137" s="16">
        <f>'Grad Beograd'!H152</f>
        <v>0</v>
      </c>
      <c r="G137" s="16"/>
      <c r="H137" s="16"/>
      <c r="I137" s="16"/>
      <c r="J137" s="72">
        <f t="shared" ref="J137:J140" si="35">SUM(D137:I137)</f>
        <v>0</v>
      </c>
    </row>
    <row r="138" spans="1:10" ht="15.95" customHeight="1">
      <c r="A138" s="6"/>
      <c r="B138" s="8">
        <v>422392</v>
      </c>
      <c r="C138" s="8" t="s">
        <v>122</v>
      </c>
      <c r="D138" s="16"/>
      <c r="E138" s="16"/>
      <c r="F138" s="16">
        <v>40000</v>
      </c>
      <c r="G138" s="16"/>
      <c r="H138" s="16"/>
      <c r="I138" s="16"/>
      <c r="J138" s="72">
        <f t="shared" si="35"/>
        <v>40000</v>
      </c>
    </row>
    <row r="139" spans="1:10" ht="15.95" customHeight="1">
      <c r="A139" s="6"/>
      <c r="B139" s="8">
        <v>422394</v>
      </c>
      <c r="C139" s="8" t="s">
        <v>221</v>
      </c>
      <c r="D139" s="16"/>
      <c r="E139" s="16"/>
      <c r="F139" s="16">
        <f>'Grad Beograd'!H154</f>
        <v>0</v>
      </c>
      <c r="G139" s="16"/>
      <c r="H139" s="16"/>
      <c r="I139" s="16"/>
      <c r="J139" s="72">
        <f t="shared" si="35"/>
        <v>0</v>
      </c>
    </row>
    <row r="140" spans="1:10" ht="15.95" customHeight="1">
      <c r="A140" s="5"/>
      <c r="B140" s="8">
        <v>422399</v>
      </c>
      <c r="C140" s="8" t="s">
        <v>230</v>
      </c>
      <c r="D140" s="16"/>
      <c r="E140" s="16"/>
      <c r="F140" s="16">
        <f>'Grad Beograd'!H155</f>
        <v>0</v>
      </c>
      <c r="G140" s="16"/>
      <c r="H140" s="16"/>
      <c r="I140" s="16"/>
      <c r="J140" s="72">
        <f t="shared" si="35"/>
        <v>0</v>
      </c>
    </row>
    <row r="141" spans="1:10" ht="15.95" customHeight="1">
      <c r="A141" s="36">
        <v>19</v>
      </c>
      <c r="B141" s="37">
        <v>422400</v>
      </c>
      <c r="C141" s="37" t="s">
        <v>222</v>
      </c>
      <c r="D141" s="38">
        <f>SUM(D142:D143)</f>
        <v>0</v>
      </c>
      <c r="E141" s="38">
        <f>SUM(E142:E143)</f>
        <v>0</v>
      </c>
      <c r="F141" s="38">
        <f t="shared" ref="F141:J141" si="36">SUM(F142:F143)</f>
        <v>61000</v>
      </c>
      <c r="G141" s="38">
        <f t="shared" si="36"/>
        <v>0</v>
      </c>
      <c r="H141" s="38">
        <f t="shared" si="36"/>
        <v>0</v>
      </c>
      <c r="I141" s="38">
        <f t="shared" si="36"/>
        <v>0</v>
      </c>
      <c r="J141" s="73">
        <f t="shared" si="36"/>
        <v>61000</v>
      </c>
    </row>
    <row r="142" spans="1:10" ht="15.95" customHeight="1">
      <c r="A142" s="5"/>
      <c r="B142" s="8">
        <v>422411</v>
      </c>
      <c r="C142" s="8" t="s">
        <v>223</v>
      </c>
      <c r="D142" s="16"/>
      <c r="E142" s="16"/>
      <c r="F142" s="16">
        <v>1000</v>
      </c>
      <c r="G142" s="16"/>
      <c r="H142" s="16"/>
      <c r="I142" s="16"/>
      <c r="J142" s="72">
        <f t="shared" ref="J142:J143" si="37">SUM(D142:I142)</f>
        <v>1000</v>
      </c>
    </row>
    <row r="143" spans="1:10" ht="26.25" customHeight="1">
      <c r="A143" s="6"/>
      <c r="B143" s="8">
        <v>422412</v>
      </c>
      <c r="C143" s="9" t="s">
        <v>224</v>
      </c>
      <c r="D143" s="16"/>
      <c r="E143" s="16"/>
      <c r="F143" s="16">
        <v>60000</v>
      </c>
      <c r="G143" s="16"/>
      <c r="H143" s="16"/>
      <c r="I143" s="16"/>
      <c r="J143" s="72">
        <f t="shared" si="37"/>
        <v>60000</v>
      </c>
    </row>
    <row r="144" spans="1:10" ht="15.95" customHeight="1">
      <c r="A144" s="36">
        <v>20</v>
      </c>
      <c r="B144" s="37">
        <v>422900</v>
      </c>
      <c r="C144" s="37" t="s">
        <v>225</v>
      </c>
      <c r="D144" s="38">
        <f>D145</f>
        <v>0</v>
      </c>
      <c r="E144" s="38">
        <f>SUM(E145)</f>
        <v>0</v>
      </c>
      <c r="F144" s="38">
        <f t="shared" ref="F144:J144" si="38">F145</f>
        <v>0</v>
      </c>
      <c r="G144" s="38">
        <f t="shared" si="38"/>
        <v>0</v>
      </c>
      <c r="H144" s="38">
        <f t="shared" si="38"/>
        <v>0</v>
      </c>
      <c r="I144" s="38">
        <f t="shared" si="38"/>
        <v>0</v>
      </c>
      <c r="J144" s="73">
        <f t="shared" si="38"/>
        <v>0</v>
      </c>
    </row>
    <row r="145" spans="1:10" ht="15.95" customHeight="1">
      <c r="A145" s="6"/>
      <c r="B145" s="8">
        <v>422911</v>
      </c>
      <c r="C145" s="8" t="s">
        <v>226</v>
      </c>
      <c r="D145" s="16"/>
      <c r="E145" s="16"/>
      <c r="F145" s="16">
        <f>'Grad Beograd'!H160</f>
        <v>0</v>
      </c>
      <c r="G145" s="16"/>
      <c r="H145" s="16"/>
      <c r="I145" s="16"/>
      <c r="J145" s="72">
        <f>SUM(D145:I145)</f>
        <v>0</v>
      </c>
    </row>
    <row r="146" spans="1:10" ht="15.95" customHeight="1">
      <c r="A146" s="36">
        <v>21</v>
      </c>
      <c r="B146" s="37">
        <v>423100</v>
      </c>
      <c r="C146" s="37" t="s">
        <v>35</v>
      </c>
      <c r="D146" s="38">
        <f>SUM(D147:D148)</f>
        <v>0</v>
      </c>
      <c r="E146" s="38">
        <f>SUM(E147:E148)</f>
        <v>0</v>
      </c>
      <c r="F146" s="38">
        <f t="shared" ref="F146:J146" si="39">SUM(F147:F148)</f>
        <v>0</v>
      </c>
      <c r="G146" s="38">
        <f t="shared" si="39"/>
        <v>0</v>
      </c>
      <c r="H146" s="38">
        <f t="shared" si="39"/>
        <v>0</v>
      </c>
      <c r="I146" s="38">
        <f t="shared" si="39"/>
        <v>0</v>
      </c>
      <c r="J146" s="73">
        <f t="shared" si="39"/>
        <v>0</v>
      </c>
    </row>
    <row r="147" spans="1:10" ht="13.5" customHeight="1">
      <c r="A147" s="6"/>
      <c r="B147" s="8">
        <v>423111</v>
      </c>
      <c r="C147" s="9" t="s">
        <v>231</v>
      </c>
      <c r="D147" s="16"/>
      <c r="E147" s="16"/>
      <c r="F147" s="16">
        <f>'Grad Beograd'!H162</f>
        <v>0</v>
      </c>
      <c r="G147" s="16"/>
      <c r="H147" s="16"/>
      <c r="I147" s="16"/>
      <c r="J147" s="72">
        <f t="shared" ref="J147:J148" si="40">SUM(D147:I147)</f>
        <v>0</v>
      </c>
    </row>
    <row r="148" spans="1:10" ht="13.5" customHeight="1">
      <c r="A148" s="5"/>
      <c r="B148" s="8">
        <v>423191</v>
      </c>
      <c r="C148" s="9" t="s">
        <v>121</v>
      </c>
      <c r="D148" s="16"/>
      <c r="E148" s="16"/>
      <c r="F148" s="16">
        <f>'Grad Beograd'!H163</f>
        <v>0</v>
      </c>
      <c r="G148" s="16"/>
      <c r="H148" s="16"/>
      <c r="I148" s="16"/>
      <c r="J148" s="72">
        <f t="shared" si="40"/>
        <v>0</v>
      </c>
    </row>
    <row r="149" spans="1:10" ht="15.75" customHeight="1">
      <c r="A149" s="36">
        <v>22</v>
      </c>
      <c r="B149" s="37">
        <v>423200</v>
      </c>
      <c r="C149" s="37" t="s">
        <v>36</v>
      </c>
      <c r="D149" s="38">
        <f>SUM(D150:D153)</f>
        <v>0</v>
      </c>
      <c r="E149" s="38">
        <f>SUM(E150:E153)</f>
        <v>0</v>
      </c>
      <c r="F149" s="38">
        <f t="shared" ref="F149:J149" si="41">SUM(F150:F153)</f>
        <v>550000</v>
      </c>
      <c r="G149" s="38">
        <f t="shared" si="41"/>
        <v>0</v>
      </c>
      <c r="H149" s="38">
        <f t="shared" si="41"/>
        <v>0</v>
      </c>
      <c r="I149" s="38">
        <f t="shared" si="41"/>
        <v>0</v>
      </c>
      <c r="J149" s="73">
        <f t="shared" si="41"/>
        <v>550000</v>
      </c>
    </row>
    <row r="150" spans="1:10" ht="15.95" customHeight="1">
      <c r="A150" s="6"/>
      <c r="B150" s="8">
        <v>423211</v>
      </c>
      <c r="C150" s="8" t="s">
        <v>232</v>
      </c>
      <c r="D150" s="16"/>
      <c r="E150" s="16"/>
      <c r="F150" s="16">
        <f>'Grad Beograd'!H165</f>
        <v>0</v>
      </c>
      <c r="G150" s="16"/>
      <c r="H150" s="16"/>
      <c r="I150" s="16"/>
      <c r="J150" s="72">
        <f t="shared" ref="J150:J153" si="42">SUM(D150:I150)</f>
        <v>0</v>
      </c>
    </row>
    <row r="151" spans="1:10" ht="15.95" customHeight="1">
      <c r="A151" s="5"/>
      <c r="B151" s="63">
        <v>423212</v>
      </c>
      <c r="C151" s="63" t="s">
        <v>37</v>
      </c>
      <c r="D151" s="57"/>
      <c r="E151" s="57"/>
      <c r="F151" s="57">
        <v>250000</v>
      </c>
      <c r="G151" s="57"/>
      <c r="H151" s="57"/>
      <c r="I151" s="57"/>
      <c r="J151" s="76">
        <f t="shared" si="42"/>
        <v>250000</v>
      </c>
    </row>
    <row r="152" spans="1:10" ht="15.95" customHeight="1">
      <c r="A152" s="5"/>
      <c r="B152" s="8">
        <v>423221</v>
      </c>
      <c r="C152" s="8" t="s">
        <v>233</v>
      </c>
      <c r="D152" s="16"/>
      <c r="E152" s="16"/>
      <c r="F152" s="16">
        <v>250000</v>
      </c>
      <c r="G152" s="16"/>
      <c r="H152" s="16"/>
      <c r="I152" s="16"/>
      <c r="J152" s="72">
        <f t="shared" si="42"/>
        <v>250000</v>
      </c>
    </row>
    <row r="153" spans="1:10" ht="15.95" customHeight="1">
      <c r="A153" s="6"/>
      <c r="B153" s="8">
        <v>423291</v>
      </c>
      <c r="C153" s="8" t="s">
        <v>234</v>
      </c>
      <c r="D153" s="16"/>
      <c r="E153" s="16"/>
      <c r="F153" s="16">
        <v>50000</v>
      </c>
      <c r="G153" s="16"/>
      <c r="H153" s="16"/>
      <c r="I153" s="16"/>
      <c r="J153" s="72">
        <f t="shared" si="42"/>
        <v>50000</v>
      </c>
    </row>
    <row r="154" spans="1:10" ht="31.35" customHeight="1">
      <c r="A154" s="36">
        <v>23</v>
      </c>
      <c r="B154" s="37">
        <v>423300</v>
      </c>
      <c r="C154" s="39" t="s">
        <v>293</v>
      </c>
      <c r="D154" s="38">
        <f>SUM(D155:D157)</f>
        <v>0</v>
      </c>
      <c r="E154" s="38">
        <f>SUM(E156:E157)</f>
        <v>0</v>
      </c>
      <c r="F154" s="38">
        <f t="shared" ref="F154:J154" si="43">SUM(F155:F157)</f>
        <v>540000</v>
      </c>
      <c r="G154" s="38">
        <f t="shared" si="43"/>
        <v>0</v>
      </c>
      <c r="H154" s="38">
        <f t="shared" si="43"/>
        <v>0</v>
      </c>
      <c r="I154" s="38">
        <f t="shared" si="43"/>
        <v>0</v>
      </c>
      <c r="J154" s="73">
        <f t="shared" si="43"/>
        <v>540000</v>
      </c>
    </row>
    <row r="155" spans="1:10" ht="15.95" customHeight="1">
      <c r="A155" s="5"/>
      <c r="B155" s="63">
        <v>423321</v>
      </c>
      <c r="C155" s="63" t="s">
        <v>39</v>
      </c>
      <c r="D155" s="57"/>
      <c r="E155" s="57"/>
      <c r="F155" s="57">
        <v>500000</v>
      </c>
      <c r="G155" s="57"/>
      <c r="H155" s="57"/>
      <c r="I155" s="57"/>
      <c r="J155" s="76">
        <f t="shared" ref="J155:J157" si="44">SUM(D155:I155)</f>
        <v>500000</v>
      </c>
    </row>
    <row r="156" spans="1:10" ht="15.95" customHeight="1">
      <c r="A156" s="5"/>
      <c r="B156" s="8">
        <v>423391</v>
      </c>
      <c r="C156" s="8" t="s">
        <v>40</v>
      </c>
      <c r="D156" s="16"/>
      <c r="E156" s="16"/>
      <c r="F156" s="16">
        <v>40000</v>
      </c>
      <c r="G156" s="16"/>
      <c r="H156" s="16"/>
      <c r="I156" s="16"/>
      <c r="J156" s="72">
        <f t="shared" si="44"/>
        <v>40000</v>
      </c>
    </row>
    <row r="157" spans="1:10" ht="15.95" customHeight="1">
      <c r="A157" s="6"/>
      <c r="B157" s="8">
        <v>423399</v>
      </c>
      <c r="C157" s="8" t="s">
        <v>123</v>
      </c>
      <c r="D157" s="16"/>
      <c r="E157" s="16"/>
      <c r="F157" s="16">
        <v>0</v>
      </c>
      <c r="G157" s="16"/>
      <c r="H157" s="16"/>
      <c r="I157" s="16"/>
      <c r="J157" s="72">
        <f t="shared" si="44"/>
        <v>0</v>
      </c>
    </row>
    <row r="158" spans="1:10" ht="15.95" customHeight="1">
      <c r="A158" s="36">
        <v>24</v>
      </c>
      <c r="B158" s="37">
        <v>423400</v>
      </c>
      <c r="C158" s="37" t="s">
        <v>41</v>
      </c>
      <c r="D158" s="38">
        <f>SUM(D159:D161)</f>
        <v>0</v>
      </c>
      <c r="E158" s="38">
        <f>SUM(E159:E161)</f>
        <v>0</v>
      </c>
      <c r="F158" s="38">
        <f t="shared" ref="F158:J158" si="45">SUM(F159:F161)</f>
        <v>150000</v>
      </c>
      <c r="G158" s="38">
        <f t="shared" si="45"/>
        <v>8000</v>
      </c>
      <c r="H158" s="38">
        <f t="shared" si="45"/>
        <v>0</v>
      </c>
      <c r="I158" s="38">
        <f t="shared" si="45"/>
        <v>0</v>
      </c>
      <c r="J158" s="73">
        <f t="shared" si="45"/>
        <v>158000</v>
      </c>
    </row>
    <row r="159" spans="1:10" ht="15.95" customHeight="1">
      <c r="A159" s="62"/>
      <c r="B159" s="63">
        <v>423419</v>
      </c>
      <c r="C159" s="63" t="s">
        <v>42</v>
      </c>
      <c r="D159" s="57"/>
      <c r="E159" s="57"/>
      <c r="F159" s="57">
        <v>120000</v>
      </c>
      <c r="G159" s="57">
        <v>8000</v>
      </c>
      <c r="H159" s="57"/>
      <c r="I159" s="57"/>
      <c r="J159" s="76">
        <f t="shared" ref="J159:J161" si="46">SUM(D159:I159)</f>
        <v>128000</v>
      </c>
    </row>
    <row r="160" spans="1:10" ht="15.95" customHeight="1">
      <c r="A160" s="5"/>
      <c r="B160" s="8">
        <v>423432</v>
      </c>
      <c r="C160" s="8" t="s">
        <v>43</v>
      </c>
      <c r="D160" s="16"/>
      <c r="E160" s="16"/>
      <c r="F160" s="16">
        <v>30000</v>
      </c>
      <c r="G160" s="16"/>
      <c r="H160" s="16"/>
      <c r="I160" s="16">
        <v>0</v>
      </c>
      <c r="J160" s="72">
        <f t="shared" si="46"/>
        <v>30000</v>
      </c>
    </row>
    <row r="161" spans="1:10" ht="15.95" customHeight="1">
      <c r="A161" s="6"/>
      <c r="B161" s="8">
        <v>423449</v>
      </c>
      <c r="C161" s="8" t="s">
        <v>235</v>
      </c>
      <c r="D161" s="16"/>
      <c r="E161" s="16"/>
      <c r="F161" s="16">
        <f>'Grad Beograd'!H176</f>
        <v>0</v>
      </c>
      <c r="G161" s="16"/>
      <c r="H161" s="16"/>
      <c r="I161" s="16"/>
      <c r="J161" s="72">
        <f t="shared" si="46"/>
        <v>0</v>
      </c>
    </row>
    <row r="162" spans="1:10" ht="15.95" customHeight="1">
      <c r="A162" s="36">
        <v>25</v>
      </c>
      <c r="B162" s="37">
        <v>423500</v>
      </c>
      <c r="C162" s="37" t="s">
        <v>44</v>
      </c>
      <c r="D162" s="38">
        <f t="shared" ref="D162:J162" si="47">SUM(D163:D165)</f>
        <v>0</v>
      </c>
      <c r="E162" s="38">
        <f t="shared" si="47"/>
        <v>0</v>
      </c>
      <c r="F162" s="38">
        <f t="shared" si="47"/>
        <v>400000</v>
      </c>
      <c r="G162" s="38">
        <f t="shared" si="47"/>
        <v>0</v>
      </c>
      <c r="H162" s="38">
        <f t="shared" si="47"/>
        <v>0</v>
      </c>
      <c r="I162" s="38">
        <f t="shared" si="47"/>
        <v>0</v>
      </c>
      <c r="J162" s="73">
        <f t="shared" si="47"/>
        <v>400000</v>
      </c>
    </row>
    <row r="163" spans="1:10" ht="15.95" customHeight="1">
      <c r="A163" s="3"/>
      <c r="B163" s="8">
        <v>423539</v>
      </c>
      <c r="C163" s="8" t="s">
        <v>124</v>
      </c>
      <c r="D163" s="16"/>
      <c r="E163" s="16"/>
      <c r="F163" s="16">
        <v>200000</v>
      </c>
      <c r="G163" s="16"/>
      <c r="H163" s="16"/>
      <c r="I163" s="16"/>
      <c r="J163" s="72">
        <f t="shared" ref="J163:J165" si="48">SUM(D163:I163)</f>
        <v>200000</v>
      </c>
    </row>
    <row r="164" spans="1:10" ht="15.95" customHeight="1">
      <c r="A164" s="5"/>
      <c r="B164" s="8">
        <v>423599</v>
      </c>
      <c r="C164" s="8" t="s">
        <v>271</v>
      </c>
      <c r="D164" s="16"/>
      <c r="E164" s="16"/>
      <c r="F164" s="16">
        <f>'Grad Beograd'!H179</f>
        <v>0</v>
      </c>
      <c r="G164" s="16"/>
      <c r="H164" s="16"/>
      <c r="I164" s="16"/>
      <c r="J164" s="72">
        <f t="shared" si="48"/>
        <v>0</v>
      </c>
    </row>
    <row r="165" spans="1:10" ht="27" customHeight="1">
      <c r="A165" s="6"/>
      <c r="B165" s="8">
        <v>423599</v>
      </c>
      <c r="C165" s="9" t="s">
        <v>272</v>
      </c>
      <c r="D165" s="16"/>
      <c r="E165" s="16"/>
      <c r="F165" s="16">
        <v>200000</v>
      </c>
      <c r="G165" s="16"/>
      <c r="H165" s="16"/>
      <c r="I165" s="16"/>
      <c r="J165" s="72">
        <f t="shared" si="48"/>
        <v>200000</v>
      </c>
    </row>
    <row r="166" spans="1:10" ht="15.75" customHeight="1">
      <c r="A166" s="36">
        <v>26</v>
      </c>
      <c r="B166" s="37">
        <v>423700</v>
      </c>
      <c r="C166" s="37" t="s">
        <v>46</v>
      </c>
      <c r="D166" s="38">
        <f>SUM(D167:D170)</f>
        <v>0</v>
      </c>
      <c r="E166" s="38">
        <f>SUM(E167:E170)</f>
        <v>0</v>
      </c>
      <c r="F166" s="38">
        <f t="shared" ref="F166:J166" si="49">SUM(F167:F170)</f>
        <v>120000</v>
      </c>
      <c r="G166" s="38">
        <f t="shared" si="49"/>
        <v>0</v>
      </c>
      <c r="H166" s="38">
        <f t="shared" si="49"/>
        <v>0</v>
      </c>
      <c r="I166" s="38">
        <f t="shared" si="49"/>
        <v>0</v>
      </c>
      <c r="J166" s="73">
        <f t="shared" si="49"/>
        <v>120000</v>
      </c>
    </row>
    <row r="167" spans="1:10" ht="15.95" customHeight="1">
      <c r="A167" s="5"/>
      <c r="B167" s="8">
        <v>423711</v>
      </c>
      <c r="C167" s="8" t="s">
        <v>46</v>
      </c>
      <c r="D167" s="16"/>
      <c r="E167" s="16"/>
      <c r="F167" s="16">
        <f>'Grad Beograd'!H182</f>
        <v>0</v>
      </c>
      <c r="G167" s="16"/>
      <c r="H167" s="16"/>
      <c r="I167" s="16"/>
      <c r="J167" s="72">
        <f t="shared" ref="J167:J170" si="50">SUM(D167:I167)</f>
        <v>0</v>
      </c>
    </row>
    <row r="168" spans="1:10" ht="14.25" customHeight="1">
      <c r="A168" s="5"/>
      <c r="B168" s="8">
        <v>423712</v>
      </c>
      <c r="C168" s="9" t="s">
        <v>238</v>
      </c>
      <c r="D168" s="16"/>
      <c r="E168" s="16"/>
      <c r="F168" s="16">
        <f>'Grad Beograd'!H183</f>
        <v>0</v>
      </c>
      <c r="G168" s="16"/>
      <c r="H168" s="16"/>
      <c r="I168" s="16"/>
      <c r="J168" s="72">
        <f t="shared" si="50"/>
        <v>0</v>
      </c>
    </row>
    <row r="169" spans="1:10" ht="14.25" customHeight="1">
      <c r="A169" s="6"/>
      <c r="B169" s="8"/>
      <c r="C169" s="9" t="s">
        <v>237</v>
      </c>
      <c r="D169" s="16"/>
      <c r="E169" s="16"/>
      <c r="F169" s="16">
        <v>120000</v>
      </c>
      <c r="G169" s="16"/>
      <c r="H169" s="16"/>
      <c r="I169" s="16"/>
      <c r="J169" s="72">
        <f t="shared" si="50"/>
        <v>120000</v>
      </c>
    </row>
    <row r="170" spans="1:10" ht="17.25" customHeight="1">
      <c r="A170" s="6"/>
      <c r="B170" s="8"/>
      <c r="C170" s="9" t="s">
        <v>239</v>
      </c>
      <c r="D170" s="16"/>
      <c r="E170" s="16"/>
      <c r="F170" s="16">
        <v>0</v>
      </c>
      <c r="G170" s="16"/>
      <c r="H170" s="16"/>
      <c r="I170" s="16"/>
      <c r="J170" s="72">
        <f t="shared" si="50"/>
        <v>0</v>
      </c>
    </row>
    <row r="171" spans="1:10" ht="15.95" customHeight="1">
      <c r="A171" s="36">
        <v>27</v>
      </c>
      <c r="B171" s="37">
        <v>423900</v>
      </c>
      <c r="C171" s="37" t="s">
        <v>47</v>
      </c>
      <c r="D171" s="38">
        <f t="shared" ref="D171:J171" si="51">SUM(D172:D178)</f>
        <v>0</v>
      </c>
      <c r="E171" s="38">
        <f t="shared" si="51"/>
        <v>0</v>
      </c>
      <c r="F171" s="38">
        <f t="shared" si="51"/>
        <v>0</v>
      </c>
      <c r="G171" s="38">
        <f t="shared" si="51"/>
        <v>0</v>
      </c>
      <c r="H171" s="38">
        <f t="shared" si="51"/>
        <v>48900000</v>
      </c>
      <c r="I171" s="38">
        <f t="shared" si="51"/>
        <v>0</v>
      </c>
      <c r="J171" s="73">
        <f t="shared" si="51"/>
        <v>48900000</v>
      </c>
    </row>
    <row r="172" spans="1:10" ht="15.95" customHeight="1">
      <c r="A172" s="5"/>
      <c r="B172" s="8">
        <v>423911</v>
      </c>
      <c r="C172" s="8" t="s">
        <v>139</v>
      </c>
      <c r="D172" s="16"/>
      <c r="E172" s="16"/>
      <c r="F172" s="16">
        <f>'Grad Beograd'!H187</f>
        <v>0</v>
      </c>
      <c r="G172" s="16"/>
      <c r="H172" s="48">
        <v>30000000</v>
      </c>
      <c r="I172" s="16"/>
      <c r="J172" s="72">
        <f t="shared" ref="J172:J178" si="52">SUM(D172:I172)</f>
        <v>30000000</v>
      </c>
    </row>
    <row r="173" spans="1:10" ht="15.95" customHeight="1">
      <c r="A173" s="62"/>
      <c r="B173" s="63">
        <v>423911</v>
      </c>
      <c r="C173" s="63" t="s">
        <v>273</v>
      </c>
      <c r="D173" s="57"/>
      <c r="E173" s="57"/>
      <c r="F173" s="57">
        <v>0</v>
      </c>
      <c r="G173" s="57"/>
      <c r="H173" s="57">
        <v>15000000</v>
      </c>
      <c r="I173" s="57"/>
      <c r="J173" s="76">
        <f t="shared" si="52"/>
        <v>15000000</v>
      </c>
    </row>
    <row r="174" spans="1:10" ht="15.95" customHeight="1">
      <c r="A174" s="6"/>
      <c r="B174" s="8">
        <v>423911</v>
      </c>
      <c r="C174" s="8" t="s">
        <v>274</v>
      </c>
      <c r="D174" s="16"/>
      <c r="E174" s="16"/>
      <c r="F174" s="16">
        <f>'Grad Beograd'!H189</f>
        <v>0</v>
      </c>
      <c r="G174" s="16"/>
      <c r="H174" s="16">
        <v>800000</v>
      </c>
      <c r="I174" s="16"/>
      <c r="J174" s="72">
        <f t="shared" si="52"/>
        <v>800000</v>
      </c>
    </row>
    <row r="175" spans="1:10" ht="15.95" customHeight="1">
      <c r="A175" s="6"/>
      <c r="B175" s="8">
        <v>423911</v>
      </c>
      <c r="C175" s="8" t="s">
        <v>140</v>
      </c>
      <c r="D175" s="16"/>
      <c r="E175" s="16"/>
      <c r="F175" s="16">
        <f>'Grad Beograd'!H190</f>
        <v>0</v>
      </c>
      <c r="G175" s="16"/>
      <c r="H175" s="16">
        <v>1000000</v>
      </c>
      <c r="I175" s="16"/>
      <c r="J175" s="72">
        <f t="shared" si="52"/>
        <v>1000000</v>
      </c>
    </row>
    <row r="176" spans="1:10" ht="15.95" customHeight="1">
      <c r="A176" s="5"/>
      <c r="B176" s="8">
        <v>423911</v>
      </c>
      <c r="C176" s="8" t="s">
        <v>141</v>
      </c>
      <c r="D176" s="16"/>
      <c r="E176" s="16"/>
      <c r="F176" s="16">
        <f>'Grad Beograd'!H191</f>
        <v>0</v>
      </c>
      <c r="G176" s="16"/>
      <c r="H176" s="16">
        <v>800000</v>
      </c>
      <c r="I176" s="16"/>
      <c r="J176" s="72">
        <f t="shared" si="52"/>
        <v>800000</v>
      </c>
    </row>
    <row r="177" spans="1:10" ht="15.95" customHeight="1">
      <c r="A177" s="62"/>
      <c r="B177" s="63">
        <v>423911</v>
      </c>
      <c r="C177" s="63" t="s">
        <v>316</v>
      </c>
      <c r="D177" s="57"/>
      <c r="E177" s="57"/>
      <c r="F177" s="57">
        <v>0</v>
      </c>
      <c r="G177" s="57"/>
      <c r="H177" s="57">
        <v>300000</v>
      </c>
      <c r="I177" s="57"/>
      <c r="J177" s="76">
        <v>300000</v>
      </c>
    </row>
    <row r="178" spans="1:10" ht="15.95" customHeight="1">
      <c r="A178" s="62"/>
      <c r="B178" s="63">
        <v>423911</v>
      </c>
      <c r="C178" s="63" t="s">
        <v>315</v>
      </c>
      <c r="D178" s="57"/>
      <c r="E178" s="57"/>
      <c r="F178" s="57">
        <f>'Grad Beograd'!H193</f>
        <v>0</v>
      </c>
      <c r="G178" s="57"/>
      <c r="H178" s="57">
        <v>1000000</v>
      </c>
      <c r="I178" s="57"/>
      <c r="J178" s="76">
        <f t="shared" si="52"/>
        <v>1000000</v>
      </c>
    </row>
    <row r="179" spans="1:10" ht="15.95" customHeight="1">
      <c r="A179" s="43">
        <v>28</v>
      </c>
      <c r="B179" s="37">
        <v>424200</v>
      </c>
      <c r="C179" s="60" t="s">
        <v>149</v>
      </c>
      <c r="D179" s="38">
        <f>SUM(D180:D182)</f>
        <v>0</v>
      </c>
      <c r="E179" s="38">
        <f>SUM(E180:E182)</f>
        <v>2500000</v>
      </c>
      <c r="F179" s="38">
        <f t="shared" ref="F179:J179" si="53">SUM(F180:F182)</f>
        <v>20000</v>
      </c>
      <c r="G179" s="38">
        <f t="shared" si="53"/>
        <v>0</v>
      </c>
      <c r="H179" s="38">
        <f t="shared" si="53"/>
        <v>0</v>
      </c>
      <c r="I179" s="38">
        <f t="shared" si="53"/>
        <v>0</v>
      </c>
      <c r="J179" s="73">
        <f t="shared" si="53"/>
        <v>2520000</v>
      </c>
    </row>
    <row r="180" spans="1:10" ht="15.95" customHeight="1">
      <c r="A180" s="6"/>
      <c r="B180" s="8">
        <v>424211</v>
      </c>
      <c r="C180" s="8" t="s">
        <v>125</v>
      </c>
      <c r="D180" s="16"/>
      <c r="E180" s="16">
        <v>2500000</v>
      </c>
      <c r="F180" s="16">
        <v>0</v>
      </c>
      <c r="G180" s="16"/>
      <c r="H180" s="16">
        <v>0</v>
      </c>
      <c r="I180" s="16"/>
      <c r="J180" s="72">
        <f t="shared" ref="J180:J182" si="54">SUM(D180:I180)</f>
        <v>2500000</v>
      </c>
    </row>
    <row r="181" spans="1:10" ht="15.95" customHeight="1">
      <c r="A181" s="6"/>
      <c r="B181" s="8">
        <v>424221</v>
      </c>
      <c r="C181" s="8" t="s">
        <v>126</v>
      </c>
      <c r="D181" s="16"/>
      <c r="E181" s="16"/>
      <c r="F181" s="16">
        <v>20000</v>
      </c>
      <c r="G181" s="16"/>
      <c r="H181" s="16">
        <v>0</v>
      </c>
      <c r="I181" s="16"/>
      <c r="J181" s="72">
        <f t="shared" si="54"/>
        <v>20000</v>
      </c>
    </row>
    <row r="182" spans="1:10" ht="15.95" customHeight="1">
      <c r="A182" s="6"/>
      <c r="B182" s="8">
        <v>424231</v>
      </c>
      <c r="C182" s="8" t="s">
        <v>240</v>
      </c>
      <c r="D182" s="16"/>
      <c r="E182" s="16"/>
      <c r="F182" s="16">
        <v>0</v>
      </c>
      <c r="G182" s="16"/>
      <c r="H182" s="16">
        <v>0</v>
      </c>
      <c r="I182" s="16"/>
      <c r="J182" s="72">
        <f t="shared" si="54"/>
        <v>0</v>
      </c>
    </row>
    <row r="183" spans="1:10" ht="15.95" customHeight="1">
      <c r="A183" s="36">
        <v>29</v>
      </c>
      <c r="B183" s="37">
        <v>424300</v>
      </c>
      <c r="C183" s="37" t="s">
        <v>49</v>
      </c>
      <c r="D183" s="38">
        <f>D184</f>
        <v>0</v>
      </c>
      <c r="E183" s="38">
        <f>SUM(E184)</f>
        <v>0</v>
      </c>
      <c r="F183" s="38">
        <f t="shared" ref="F183:J183" si="55">F184</f>
        <v>10000</v>
      </c>
      <c r="G183" s="38">
        <f t="shared" si="55"/>
        <v>0</v>
      </c>
      <c r="H183" s="38">
        <f t="shared" si="55"/>
        <v>0</v>
      </c>
      <c r="I183" s="38">
        <f t="shared" si="55"/>
        <v>0</v>
      </c>
      <c r="J183" s="73">
        <f t="shared" si="55"/>
        <v>10000</v>
      </c>
    </row>
    <row r="184" spans="1:10" ht="16.5" customHeight="1">
      <c r="A184" s="5"/>
      <c r="B184" s="8">
        <v>424311</v>
      </c>
      <c r="C184" s="9" t="s">
        <v>241</v>
      </c>
      <c r="D184" s="16"/>
      <c r="E184" s="16"/>
      <c r="F184" s="16">
        <v>10000</v>
      </c>
      <c r="G184" s="16"/>
      <c r="H184" s="16"/>
      <c r="I184" s="16"/>
      <c r="J184" s="72">
        <f>SUM(D184:I184)</f>
        <v>10000</v>
      </c>
    </row>
    <row r="185" spans="1:10" ht="31.35" customHeight="1">
      <c r="A185" s="36">
        <v>30</v>
      </c>
      <c r="B185" s="37">
        <v>424600</v>
      </c>
      <c r="C185" s="39" t="s">
        <v>294</v>
      </c>
      <c r="D185" s="38">
        <f>D186</f>
        <v>0</v>
      </c>
      <c r="E185" s="38">
        <f>SUM(E186)</f>
        <v>0</v>
      </c>
      <c r="F185" s="38">
        <f t="shared" ref="F185:J185" si="56">F186</f>
        <v>0</v>
      </c>
      <c r="G185" s="38">
        <f t="shared" si="56"/>
        <v>0</v>
      </c>
      <c r="H185" s="38">
        <f t="shared" si="56"/>
        <v>0</v>
      </c>
      <c r="I185" s="38">
        <f t="shared" si="56"/>
        <v>0</v>
      </c>
      <c r="J185" s="73">
        <f t="shared" si="56"/>
        <v>0</v>
      </c>
    </row>
    <row r="186" spans="1:10" ht="15.95" customHeight="1">
      <c r="A186" s="5"/>
      <c r="B186" s="8">
        <v>424631</v>
      </c>
      <c r="C186" s="8" t="s">
        <v>51</v>
      </c>
      <c r="D186" s="16"/>
      <c r="E186" s="16"/>
      <c r="F186" s="16">
        <f>'Grad Beograd'!H201</f>
        <v>0</v>
      </c>
      <c r="G186" s="16"/>
      <c r="H186" s="16"/>
      <c r="I186" s="16"/>
      <c r="J186" s="72">
        <f>SUM(D186:I186)</f>
        <v>0</v>
      </c>
    </row>
    <row r="187" spans="1:10" ht="15.95" customHeight="1">
      <c r="A187" s="43">
        <v>31</v>
      </c>
      <c r="B187" s="37">
        <v>424900</v>
      </c>
      <c r="C187" s="39" t="s">
        <v>134</v>
      </c>
      <c r="D187" s="38">
        <f>SUM(D188:D192)</f>
        <v>0</v>
      </c>
      <c r="E187" s="38">
        <f>SUM(E188:E192)</f>
        <v>0</v>
      </c>
      <c r="F187" s="38">
        <f t="shared" ref="F187:J187" si="57">SUM(F188:F192)</f>
        <v>70000</v>
      </c>
      <c r="G187" s="38">
        <f t="shared" si="57"/>
        <v>21000</v>
      </c>
      <c r="H187" s="38">
        <f t="shared" si="57"/>
        <v>0</v>
      </c>
      <c r="I187" s="38">
        <f t="shared" si="57"/>
        <v>0</v>
      </c>
      <c r="J187" s="73">
        <f t="shared" si="57"/>
        <v>91000</v>
      </c>
    </row>
    <row r="188" spans="1:10" ht="15.75" customHeight="1">
      <c r="A188" s="6"/>
      <c r="B188" s="8">
        <v>424911</v>
      </c>
      <c r="C188" s="9" t="s">
        <v>134</v>
      </c>
      <c r="D188" s="16"/>
      <c r="E188" s="16"/>
      <c r="F188" s="16">
        <f>'Grad Beograd'!H203</f>
        <v>0</v>
      </c>
      <c r="G188" s="16"/>
      <c r="H188" s="16"/>
      <c r="I188" s="16"/>
      <c r="J188" s="72">
        <f t="shared" ref="J188:J192" si="58">SUM(D188:I188)</f>
        <v>0</v>
      </c>
    </row>
    <row r="189" spans="1:10" ht="14.25" customHeight="1">
      <c r="A189" s="6"/>
      <c r="B189" s="8"/>
      <c r="C189" s="9" t="s">
        <v>270</v>
      </c>
      <c r="D189" s="16"/>
      <c r="E189" s="16"/>
      <c r="F189" s="16">
        <v>50000</v>
      </c>
      <c r="G189" s="16"/>
      <c r="H189" s="16"/>
      <c r="I189" s="16"/>
      <c r="J189" s="72">
        <f t="shared" si="58"/>
        <v>50000</v>
      </c>
    </row>
    <row r="190" spans="1:10" ht="15" customHeight="1">
      <c r="A190" s="6"/>
      <c r="B190" s="8"/>
      <c r="C190" s="9" t="s">
        <v>243</v>
      </c>
      <c r="D190" s="16"/>
      <c r="E190" s="16"/>
      <c r="F190" s="16">
        <f>'Grad Beograd'!H205</f>
        <v>0</v>
      </c>
      <c r="G190" s="16"/>
      <c r="H190" s="16"/>
      <c r="I190" s="16"/>
      <c r="J190" s="72">
        <f t="shared" si="58"/>
        <v>0</v>
      </c>
    </row>
    <row r="191" spans="1:10" ht="15" customHeight="1">
      <c r="A191" s="6"/>
      <c r="B191" s="8"/>
      <c r="C191" s="9" t="s">
        <v>289</v>
      </c>
      <c r="D191" s="16"/>
      <c r="E191" s="16"/>
      <c r="F191" s="16">
        <v>0</v>
      </c>
      <c r="G191" s="16">
        <v>21000</v>
      </c>
      <c r="H191" s="16"/>
      <c r="I191" s="16"/>
      <c r="J191" s="72">
        <v>21000</v>
      </c>
    </row>
    <row r="192" spans="1:10" s="34" customFormat="1" ht="15.75" customHeight="1">
      <c r="A192" s="32"/>
      <c r="B192" s="33"/>
      <c r="C192" s="31" t="s">
        <v>319</v>
      </c>
      <c r="D192" s="30"/>
      <c r="E192" s="30"/>
      <c r="F192" s="16">
        <v>20000</v>
      </c>
      <c r="G192" s="30"/>
      <c r="H192" s="30"/>
      <c r="I192" s="30"/>
      <c r="J192" s="72">
        <f t="shared" si="58"/>
        <v>20000</v>
      </c>
    </row>
    <row r="193" spans="1:10" ht="26.25" customHeight="1">
      <c r="A193" s="36">
        <v>32</v>
      </c>
      <c r="B193" s="37">
        <v>425100</v>
      </c>
      <c r="C193" s="39" t="s">
        <v>295</v>
      </c>
      <c r="D193" s="38">
        <f t="shared" ref="D193:J193" si="59">SUM(D194:D202)</f>
        <v>0</v>
      </c>
      <c r="E193" s="38">
        <f t="shared" si="59"/>
        <v>750000</v>
      </c>
      <c r="F193" s="38">
        <f t="shared" si="59"/>
        <v>350000</v>
      </c>
      <c r="G193" s="38">
        <f t="shared" si="59"/>
        <v>0</v>
      </c>
      <c r="H193" s="38">
        <f t="shared" si="59"/>
        <v>0</v>
      </c>
      <c r="I193" s="38">
        <f t="shared" si="59"/>
        <v>0</v>
      </c>
      <c r="J193" s="73">
        <f t="shared" si="59"/>
        <v>1100000</v>
      </c>
    </row>
    <row r="194" spans="1:10" ht="15.95" customHeight="1">
      <c r="A194" s="5"/>
      <c r="B194" s="8">
        <v>425111</v>
      </c>
      <c r="C194" s="8" t="s">
        <v>132</v>
      </c>
      <c r="D194" s="16"/>
      <c r="E194" s="16"/>
      <c r="F194" s="16">
        <f>'Grad Beograd'!H208</f>
        <v>0</v>
      </c>
      <c r="G194" s="16"/>
      <c r="H194" s="16"/>
      <c r="I194" s="16"/>
      <c r="J194" s="72">
        <f t="shared" ref="J194:J202" si="60">SUM(D194:I194)</f>
        <v>0</v>
      </c>
    </row>
    <row r="195" spans="1:10" ht="15.95" customHeight="1">
      <c r="A195" s="5"/>
      <c r="B195" s="63">
        <v>425112</v>
      </c>
      <c r="C195" s="63" t="s">
        <v>53</v>
      </c>
      <c r="D195" s="57"/>
      <c r="E195" s="57">
        <v>250000</v>
      </c>
      <c r="F195" s="57">
        <v>0</v>
      </c>
      <c r="G195" s="57"/>
      <c r="H195" s="57"/>
      <c r="I195" s="57"/>
      <c r="J195" s="57">
        <f t="shared" si="60"/>
        <v>250000</v>
      </c>
    </row>
    <row r="196" spans="1:10" ht="15.95" customHeight="1">
      <c r="A196" s="5"/>
      <c r="B196" s="8">
        <v>425113</v>
      </c>
      <c r="C196" s="8" t="s">
        <v>54</v>
      </c>
      <c r="D196" s="16"/>
      <c r="E196" s="57">
        <v>500000</v>
      </c>
      <c r="F196" s="57">
        <f>'Grad Beograd'!H210</f>
        <v>0</v>
      </c>
      <c r="G196" s="57"/>
      <c r="H196" s="57"/>
      <c r="I196" s="57"/>
      <c r="J196" s="57">
        <f t="shared" si="60"/>
        <v>500000</v>
      </c>
    </row>
    <row r="197" spans="1:10" ht="15.95" customHeight="1">
      <c r="A197" s="6"/>
      <c r="B197" s="8">
        <v>425114</v>
      </c>
      <c r="C197" s="8" t="s">
        <v>245</v>
      </c>
      <c r="D197" s="16"/>
      <c r="E197" s="57"/>
      <c r="F197" s="57">
        <f>'Grad Beograd'!H211</f>
        <v>0</v>
      </c>
      <c r="G197" s="57"/>
      <c r="H197" s="57"/>
      <c r="I197" s="57"/>
      <c r="J197" s="57">
        <f t="shared" si="60"/>
        <v>0</v>
      </c>
    </row>
    <row r="198" spans="1:10" ht="15.95" customHeight="1">
      <c r="A198" s="62"/>
      <c r="B198" s="63">
        <v>425115</v>
      </c>
      <c r="C198" s="63" t="s">
        <v>55</v>
      </c>
      <c r="D198" s="57"/>
      <c r="E198" s="57"/>
      <c r="F198" s="57">
        <v>50000</v>
      </c>
      <c r="G198" s="57"/>
      <c r="H198" s="57"/>
      <c r="I198" s="57"/>
      <c r="J198" s="76">
        <f t="shared" si="60"/>
        <v>50000</v>
      </c>
    </row>
    <row r="199" spans="1:10" ht="15" customHeight="1">
      <c r="A199" s="5"/>
      <c r="B199" s="8">
        <v>425116</v>
      </c>
      <c r="C199" s="9" t="s">
        <v>296</v>
      </c>
      <c r="D199" s="16"/>
      <c r="E199" s="16"/>
      <c r="F199" s="16">
        <f>'Grad Beograd'!H213</f>
        <v>0</v>
      </c>
      <c r="G199" s="16"/>
      <c r="H199" s="16"/>
      <c r="I199" s="16"/>
      <c r="J199" s="72">
        <f t="shared" si="60"/>
        <v>0</v>
      </c>
    </row>
    <row r="200" spans="1:10" ht="15" customHeight="1">
      <c r="A200" s="6"/>
      <c r="B200" s="63">
        <v>425117</v>
      </c>
      <c r="C200" s="65" t="s">
        <v>247</v>
      </c>
      <c r="D200" s="57"/>
      <c r="E200" s="57"/>
      <c r="F200" s="57">
        <v>50000</v>
      </c>
      <c r="G200" s="57"/>
      <c r="H200" s="57"/>
      <c r="I200" s="57"/>
      <c r="J200" s="76">
        <f t="shared" ref="J200" si="61">SUM(D200:I200)</f>
        <v>50000</v>
      </c>
    </row>
    <row r="201" spans="1:10" ht="15" customHeight="1">
      <c r="A201" s="6"/>
      <c r="B201" s="63">
        <v>425118</v>
      </c>
      <c r="C201" s="65" t="s">
        <v>248</v>
      </c>
      <c r="D201" s="57"/>
      <c r="E201" s="57"/>
      <c r="F201" s="57">
        <v>50000</v>
      </c>
      <c r="G201" s="57"/>
      <c r="H201" s="57"/>
      <c r="I201" s="57"/>
      <c r="J201" s="76">
        <f t="shared" si="60"/>
        <v>50000</v>
      </c>
    </row>
    <row r="202" spans="1:10" ht="18" customHeight="1">
      <c r="A202" s="5"/>
      <c r="B202" s="63">
        <v>425119</v>
      </c>
      <c r="C202" s="65" t="s">
        <v>249</v>
      </c>
      <c r="D202" s="57"/>
      <c r="E202" s="57"/>
      <c r="F202" s="57">
        <v>200000</v>
      </c>
      <c r="G202" s="66"/>
      <c r="H202" s="57"/>
      <c r="I202" s="57"/>
      <c r="J202" s="76">
        <f t="shared" si="60"/>
        <v>200000</v>
      </c>
    </row>
    <row r="203" spans="1:10" ht="15.95" customHeight="1">
      <c r="A203" s="36">
        <v>33</v>
      </c>
      <c r="B203" s="37">
        <v>425200</v>
      </c>
      <c r="C203" s="37" t="s">
        <v>56</v>
      </c>
      <c r="D203" s="38">
        <f>SUM(D204:D220)</f>
        <v>0</v>
      </c>
      <c r="E203" s="38">
        <f>SUM(E204:E220)</f>
        <v>0</v>
      </c>
      <c r="F203" s="38">
        <f t="shared" ref="F203:J203" si="62">SUM(F204:F220)</f>
        <v>1165000</v>
      </c>
      <c r="G203" s="38">
        <f t="shared" si="62"/>
        <v>0</v>
      </c>
      <c r="H203" s="38">
        <f t="shared" si="62"/>
        <v>0</v>
      </c>
      <c r="I203" s="38">
        <f t="shared" si="62"/>
        <v>0</v>
      </c>
      <c r="J203" s="73">
        <f t="shared" si="62"/>
        <v>1165000</v>
      </c>
    </row>
    <row r="204" spans="1:10" ht="15.95" customHeight="1">
      <c r="A204" s="5"/>
      <c r="B204" s="8">
        <v>425221</v>
      </c>
      <c r="C204" s="8" t="s">
        <v>57</v>
      </c>
      <c r="D204" s="16"/>
      <c r="E204" s="16"/>
      <c r="F204" s="16">
        <f>'Grad Beograd'!H219</f>
        <v>0</v>
      </c>
      <c r="G204" s="16"/>
      <c r="H204" s="16"/>
      <c r="I204" s="16"/>
      <c r="J204" s="72">
        <f t="shared" ref="J204:J220" si="63">SUM(D204:I204)</f>
        <v>0</v>
      </c>
    </row>
    <row r="205" spans="1:10" ht="25.9" customHeight="1">
      <c r="A205" s="5"/>
      <c r="B205" s="8">
        <v>425222</v>
      </c>
      <c r="C205" s="9" t="s">
        <v>297</v>
      </c>
      <c r="D205" s="16"/>
      <c r="E205" s="16"/>
      <c r="F205" s="16">
        <v>100000</v>
      </c>
      <c r="G205" s="16"/>
      <c r="H205" s="16"/>
      <c r="I205" s="16"/>
      <c r="J205" s="72">
        <f t="shared" si="63"/>
        <v>100000</v>
      </c>
    </row>
    <row r="206" spans="1:10" ht="25.9" customHeight="1">
      <c r="A206" s="6"/>
      <c r="B206" s="8">
        <v>425223</v>
      </c>
      <c r="C206" s="9" t="s">
        <v>320</v>
      </c>
      <c r="D206" s="16"/>
      <c r="E206" s="16"/>
      <c r="F206" s="16">
        <v>300000</v>
      </c>
      <c r="G206" s="16"/>
      <c r="H206" s="16"/>
      <c r="I206" s="16"/>
      <c r="J206" s="72">
        <f t="shared" si="63"/>
        <v>300000</v>
      </c>
    </row>
    <row r="207" spans="1:10" ht="25.9" customHeight="1">
      <c r="A207" s="6"/>
      <c r="B207" s="8">
        <v>425225</v>
      </c>
      <c r="C207" s="9" t="s">
        <v>252</v>
      </c>
      <c r="D207" s="16"/>
      <c r="E207" s="16"/>
      <c r="F207" s="16">
        <f>'Grad Beograd'!H222</f>
        <v>0</v>
      </c>
      <c r="G207" s="16"/>
      <c r="H207" s="16"/>
      <c r="I207" s="16"/>
      <c r="J207" s="72">
        <f t="shared" si="63"/>
        <v>0</v>
      </c>
    </row>
    <row r="208" spans="1:10" ht="27.4" customHeight="1">
      <c r="A208" s="5"/>
      <c r="B208" s="8">
        <v>425226</v>
      </c>
      <c r="C208" s="9" t="s">
        <v>298</v>
      </c>
      <c r="D208" s="16"/>
      <c r="E208" s="16"/>
      <c r="F208" s="16">
        <f>'Grad Beograd'!H223</f>
        <v>0</v>
      </c>
      <c r="G208" s="16"/>
      <c r="H208" s="16"/>
      <c r="I208" s="16"/>
      <c r="J208" s="72">
        <f t="shared" si="63"/>
        <v>0</v>
      </c>
    </row>
    <row r="209" spans="1:10" ht="27.4" customHeight="1">
      <c r="A209" s="6"/>
      <c r="B209" s="8">
        <v>425227</v>
      </c>
      <c r="C209" s="9" t="s">
        <v>135</v>
      </c>
      <c r="D209" s="16"/>
      <c r="E209" s="16"/>
      <c r="F209" s="16">
        <v>200000</v>
      </c>
      <c r="G209" s="16"/>
      <c r="H209" s="16"/>
      <c r="I209" s="16"/>
      <c r="J209" s="72">
        <f t="shared" si="63"/>
        <v>200000</v>
      </c>
    </row>
    <row r="210" spans="1:10" ht="27.4" customHeight="1">
      <c r="A210" s="6"/>
      <c r="B210" s="8">
        <v>425229</v>
      </c>
      <c r="C210" s="9" t="s">
        <v>253</v>
      </c>
      <c r="D210" s="16"/>
      <c r="E210" s="16"/>
      <c r="F210" s="16">
        <f>'Grad Beograd'!H225</f>
        <v>0</v>
      </c>
      <c r="G210" s="16"/>
      <c r="H210" s="16"/>
      <c r="I210" s="16"/>
      <c r="J210" s="72">
        <f t="shared" si="63"/>
        <v>0</v>
      </c>
    </row>
    <row r="211" spans="1:10" ht="27.4" customHeight="1">
      <c r="A211" s="6"/>
      <c r="B211" s="8">
        <v>425231</v>
      </c>
      <c r="C211" s="9" t="s">
        <v>254</v>
      </c>
      <c r="D211" s="16"/>
      <c r="E211" s="16"/>
      <c r="F211" s="16">
        <f>'Grad Beograd'!H226</f>
        <v>0</v>
      </c>
      <c r="G211" s="16"/>
      <c r="H211" s="16"/>
      <c r="I211" s="16"/>
      <c r="J211" s="72">
        <f t="shared" si="63"/>
        <v>0</v>
      </c>
    </row>
    <row r="212" spans="1:10" ht="27.4" customHeight="1">
      <c r="A212" s="6"/>
      <c r="B212" s="8">
        <v>425251</v>
      </c>
      <c r="C212" s="9" t="s">
        <v>255</v>
      </c>
      <c r="D212" s="16"/>
      <c r="E212" s="16"/>
      <c r="F212" s="16">
        <f>'Grad Beograd'!H227</f>
        <v>0</v>
      </c>
      <c r="G212" s="16"/>
      <c r="H212" s="16"/>
      <c r="I212" s="16"/>
      <c r="J212" s="72">
        <f t="shared" si="63"/>
        <v>0</v>
      </c>
    </row>
    <row r="213" spans="1:10" ht="25.9" customHeight="1">
      <c r="A213" s="5"/>
      <c r="B213" s="8">
        <v>425261</v>
      </c>
      <c r="C213" s="9" t="s">
        <v>299</v>
      </c>
      <c r="D213" s="16"/>
      <c r="E213" s="16"/>
      <c r="F213" s="16">
        <f>'Grad Beograd'!H228</f>
        <v>0</v>
      </c>
      <c r="G213" s="16"/>
      <c r="H213" s="16"/>
      <c r="I213" s="16"/>
      <c r="J213" s="72">
        <f t="shared" si="63"/>
        <v>0</v>
      </c>
    </row>
    <row r="214" spans="1:10" ht="27.2" customHeight="1">
      <c r="A214" s="5"/>
      <c r="B214" s="8">
        <v>425281</v>
      </c>
      <c r="C214" s="9" t="s">
        <v>300</v>
      </c>
      <c r="D214" s="16"/>
      <c r="E214" s="16"/>
      <c r="F214" s="16">
        <v>0</v>
      </c>
      <c r="G214" s="16"/>
      <c r="H214" s="16"/>
      <c r="I214" s="16"/>
      <c r="J214" s="72">
        <f t="shared" si="63"/>
        <v>0</v>
      </c>
    </row>
    <row r="215" spans="1:10" ht="14.25" customHeight="1">
      <c r="A215" s="6"/>
      <c r="B215" s="8"/>
      <c r="C215" s="31" t="s">
        <v>150</v>
      </c>
      <c r="D215" s="16"/>
      <c r="E215" s="16"/>
      <c r="F215" s="16">
        <v>75000</v>
      </c>
      <c r="G215" s="16"/>
      <c r="H215" s="16"/>
      <c r="I215" s="16"/>
      <c r="J215" s="72">
        <f t="shared" si="63"/>
        <v>75000</v>
      </c>
    </row>
    <row r="216" spans="1:10" ht="15" customHeight="1">
      <c r="A216" s="6"/>
      <c r="B216" s="8"/>
      <c r="C216" s="31" t="s">
        <v>151</v>
      </c>
      <c r="D216" s="16"/>
      <c r="E216" s="16"/>
      <c r="F216" s="16">
        <v>130000</v>
      </c>
      <c r="G216" s="16"/>
      <c r="H216" s="16"/>
      <c r="I216" s="16"/>
      <c r="J216" s="72">
        <f t="shared" si="63"/>
        <v>130000</v>
      </c>
    </row>
    <row r="217" spans="1:10">
      <c r="A217" s="6"/>
      <c r="B217" s="8"/>
      <c r="C217" s="31" t="s">
        <v>152</v>
      </c>
      <c r="D217" s="16"/>
      <c r="E217" s="16"/>
      <c r="F217" s="16">
        <v>100000</v>
      </c>
      <c r="G217" s="16"/>
      <c r="H217" s="16"/>
      <c r="I217" s="16"/>
      <c r="J217" s="72">
        <f t="shared" si="63"/>
        <v>100000</v>
      </c>
    </row>
    <row r="218" spans="1:10">
      <c r="A218" s="6"/>
      <c r="B218" s="63"/>
      <c r="C218" s="67" t="s">
        <v>314</v>
      </c>
      <c r="D218" s="57"/>
      <c r="E218" s="57"/>
      <c r="F218" s="57">
        <v>50000</v>
      </c>
      <c r="G218" s="57"/>
      <c r="H218" s="57"/>
      <c r="I218" s="57"/>
      <c r="J218" s="76">
        <f t="shared" si="63"/>
        <v>50000</v>
      </c>
    </row>
    <row r="219" spans="1:10" ht="23.25" customHeight="1">
      <c r="A219" s="6"/>
      <c r="B219" s="8"/>
      <c r="C219" s="31" t="s">
        <v>153</v>
      </c>
      <c r="D219" s="16"/>
      <c r="E219" s="16"/>
      <c r="F219" s="16">
        <v>150000</v>
      </c>
      <c r="G219" s="16"/>
      <c r="H219" s="16"/>
      <c r="I219" s="16"/>
      <c r="J219" s="72">
        <f t="shared" si="63"/>
        <v>150000</v>
      </c>
    </row>
    <row r="220" spans="1:10" ht="25.9" customHeight="1">
      <c r="A220" s="5"/>
      <c r="B220" s="8">
        <v>425291</v>
      </c>
      <c r="C220" s="9" t="s">
        <v>256</v>
      </c>
      <c r="D220" s="16"/>
      <c r="E220" s="16"/>
      <c r="F220" s="16">
        <v>60000</v>
      </c>
      <c r="G220" s="16"/>
      <c r="H220" s="16"/>
      <c r="I220" s="16"/>
      <c r="J220" s="72">
        <f t="shared" si="63"/>
        <v>60000</v>
      </c>
    </row>
    <row r="221" spans="1:10" ht="15.95" customHeight="1">
      <c r="A221" s="36">
        <v>34</v>
      </c>
      <c r="B221" s="37">
        <v>426100</v>
      </c>
      <c r="C221" s="37" t="s">
        <v>62</v>
      </c>
      <c r="D221" s="38">
        <f>SUM(D222:D226)</f>
        <v>0</v>
      </c>
      <c r="E221" s="38">
        <f>SUM(E222:E226)</f>
        <v>0</v>
      </c>
      <c r="F221" s="38">
        <f t="shared" ref="F221:J221" si="64">SUM(F222:F226)</f>
        <v>510000</v>
      </c>
      <c r="G221" s="38">
        <f t="shared" si="64"/>
        <v>0</v>
      </c>
      <c r="H221" s="38">
        <f t="shared" si="64"/>
        <v>0</v>
      </c>
      <c r="I221" s="38">
        <f t="shared" si="64"/>
        <v>0</v>
      </c>
      <c r="J221" s="73">
        <f t="shared" si="64"/>
        <v>510000</v>
      </c>
    </row>
    <row r="222" spans="1:10" ht="15.75" customHeight="1">
      <c r="A222" s="5"/>
      <c r="B222" s="8">
        <v>426111</v>
      </c>
      <c r="C222" s="8" t="s">
        <v>63</v>
      </c>
      <c r="D222" s="16"/>
      <c r="E222" s="16"/>
      <c r="F222" s="16">
        <v>350000</v>
      </c>
      <c r="G222" s="16"/>
      <c r="H222" s="16"/>
      <c r="I222" s="16"/>
      <c r="J222" s="72">
        <f t="shared" ref="J222:J226" si="65">SUM(D222:I222)</f>
        <v>350000</v>
      </c>
    </row>
    <row r="223" spans="1:10" ht="15.75" customHeight="1">
      <c r="A223" s="6"/>
      <c r="B223" s="8">
        <v>426121</v>
      </c>
      <c r="C223" s="8" t="s">
        <v>257</v>
      </c>
      <c r="D223" s="16"/>
      <c r="E223" s="16"/>
      <c r="F223" s="57">
        <v>100000</v>
      </c>
      <c r="G223" s="16"/>
      <c r="H223" s="16"/>
      <c r="I223" s="16"/>
      <c r="J223" s="72">
        <f t="shared" si="65"/>
        <v>100000</v>
      </c>
    </row>
    <row r="224" spans="1:10" ht="15.95" customHeight="1">
      <c r="A224" s="5"/>
      <c r="B224" s="8">
        <v>426129</v>
      </c>
      <c r="C224" s="8" t="s">
        <v>64</v>
      </c>
      <c r="D224" s="16"/>
      <c r="E224" s="16"/>
      <c r="F224" s="57">
        <v>50000</v>
      </c>
      <c r="G224" s="16"/>
      <c r="H224" s="16"/>
      <c r="I224" s="16"/>
      <c r="J224" s="72">
        <f t="shared" si="65"/>
        <v>50000</v>
      </c>
    </row>
    <row r="225" spans="1:10" ht="15.95" customHeight="1">
      <c r="A225" s="5"/>
      <c r="B225" s="8">
        <v>426131</v>
      </c>
      <c r="C225" s="8" t="s">
        <v>65</v>
      </c>
      <c r="D225" s="16"/>
      <c r="E225" s="16"/>
      <c r="F225" s="16">
        <v>0</v>
      </c>
      <c r="G225" s="16"/>
      <c r="H225" s="16"/>
      <c r="I225" s="16"/>
      <c r="J225" s="72">
        <f t="shared" si="65"/>
        <v>0</v>
      </c>
    </row>
    <row r="226" spans="1:10" ht="28.7" customHeight="1">
      <c r="A226" s="5"/>
      <c r="B226" s="8">
        <v>426191</v>
      </c>
      <c r="C226" s="8" t="s">
        <v>66</v>
      </c>
      <c r="D226" s="16"/>
      <c r="E226" s="16"/>
      <c r="F226" s="16">
        <v>10000</v>
      </c>
      <c r="G226" s="16"/>
      <c r="H226" s="16"/>
      <c r="I226" s="16"/>
      <c r="J226" s="72">
        <f t="shared" si="65"/>
        <v>10000</v>
      </c>
    </row>
    <row r="227" spans="1:10" ht="31.35" customHeight="1">
      <c r="A227" s="36">
        <v>35</v>
      </c>
      <c r="B227" s="37">
        <v>426300</v>
      </c>
      <c r="C227" s="39" t="s">
        <v>301</v>
      </c>
      <c r="D227" s="38">
        <f>D228</f>
        <v>0</v>
      </c>
      <c r="E227" s="38">
        <f>SUM(E228)</f>
        <v>0</v>
      </c>
      <c r="F227" s="38">
        <f t="shared" ref="F227:J227" si="66">F228</f>
        <v>160000</v>
      </c>
      <c r="G227" s="38">
        <f t="shared" si="66"/>
        <v>0</v>
      </c>
      <c r="H227" s="38">
        <f t="shared" si="66"/>
        <v>0</v>
      </c>
      <c r="I227" s="38">
        <f t="shared" si="66"/>
        <v>0</v>
      </c>
      <c r="J227" s="73">
        <f t="shared" si="66"/>
        <v>160000</v>
      </c>
    </row>
    <row r="228" spans="1:10" ht="27.4" customHeight="1">
      <c r="A228" s="5"/>
      <c r="B228" s="8">
        <v>426311</v>
      </c>
      <c r="C228" s="9" t="s">
        <v>302</v>
      </c>
      <c r="D228" s="16"/>
      <c r="E228" s="16"/>
      <c r="F228" s="16">
        <v>160000</v>
      </c>
      <c r="G228" s="16"/>
      <c r="H228" s="16"/>
      <c r="I228" s="16"/>
      <c r="J228" s="72">
        <f>SUM(D228:I228)</f>
        <v>160000</v>
      </c>
    </row>
    <row r="229" spans="1:10" ht="31.5" customHeight="1">
      <c r="A229" s="36">
        <v>36</v>
      </c>
      <c r="B229" s="42">
        <v>426400</v>
      </c>
      <c r="C229" s="37" t="s">
        <v>69</v>
      </c>
      <c r="D229" s="38">
        <f>SUM(D230:D231)</f>
        <v>0</v>
      </c>
      <c r="E229" s="38">
        <f>SUM(E230:E231)</f>
        <v>0</v>
      </c>
      <c r="F229" s="38">
        <f t="shared" ref="F229:J229" si="67">SUM(F230:F231)</f>
        <v>24000</v>
      </c>
      <c r="G229" s="38">
        <f t="shared" si="67"/>
        <v>0</v>
      </c>
      <c r="H229" s="38">
        <f t="shared" si="67"/>
        <v>0</v>
      </c>
      <c r="I229" s="38">
        <f t="shared" si="67"/>
        <v>0</v>
      </c>
      <c r="J229" s="73">
        <f t="shared" si="67"/>
        <v>24000</v>
      </c>
    </row>
    <row r="230" spans="1:10" ht="15.95" customHeight="1">
      <c r="A230" s="5"/>
      <c r="B230" s="8" t="s">
        <v>136</v>
      </c>
      <c r="C230" s="8" t="s">
        <v>137</v>
      </c>
      <c r="D230" s="16"/>
      <c r="E230" s="16"/>
      <c r="F230" s="16">
        <v>20000</v>
      </c>
      <c r="G230" s="16"/>
      <c r="H230" s="16"/>
      <c r="I230" s="16"/>
      <c r="J230" s="72">
        <f t="shared" ref="J230:J231" si="68">SUM(D230:I230)</f>
        <v>20000</v>
      </c>
    </row>
    <row r="231" spans="1:10" ht="15.95" customHeight="1">
      <c r="A231" s="5"/>
      <c r="B231" s="8">
        <v>426413</v>
      </c>
      <c r="C231" s="8" t="s">
        <v>70</v>
      </c>
      <c r="D231" s="16"/>
      <c r="E231" s="16"/>
      <c r="F231" s="16">
        <v>4000</v>
      </c>
      <c r="G231" s="16"/>
      <c r="H231" s="16"/>
      <c r="I231" s="16"/>
      <c r="J231" s="72">
        <f t="shared" si="68"/>
        <v>4000</v>
      </c>
    </row>
    <row r="232" spans="1:10" ht="31.35" customHeight="1">
      <c r="A232" s="36">
        <v>37</v>
      </c>
      <c r="B232" s="37">
        <v>426600</v>
      </c>
      <c r="C232" s="39" t="s">
        <v>303</v>
      </c>
      <c r="D232" s="38">
        <f>SUM(D233:D234)</f>
        <v>0</v>
      </c>
      <c r="E232" s="38">
        <f>SUM(E233:E234)</f>
        <v>0</v>
      </c>
      <c r="F232" s="38">
        <f t="shared" ref="F232:J232" si="69">SUM(F233:F234)</f>
        <v>400000</v>
      </c>
      <c r="G232" s="38">
        <f t="shared" si="69"/>
        <v>0</v>
      </c>
      <c r="H232" s="38">
        <f t="shared" si="69"/>
        <v>0</v>
      </c>
      <c r="I232" s="38">
        <f t="shared" si="69"/>
        <v>0</v>
      </c>
      <c r="J232" s="73">
        <f t="shared" si="69"/>
        <v>400000</v>
      </c>
    </row>
    <row r="233" spans="1:10" ht="25.7" customHeight="1">
      <c r="A233" s="5"/>
      <c r="B233" s="8">
        <v>426611</v>
      </c>
      <c r="C233" s="9" t="s">
        <v>304</v>
      </c>
      <c r="D233" s="16"/>
      <c r="E233" s="16"/>
      <c r="F233" s="16">
        <v>350000</v>
      </c>
      <c r="G233" s="16"/>
      <c r="H233" s="16"/>
      <c r="I233" s="16"/>
      <c r="J233" s="72">
        <f t="shared" ref="J233:J234" si="70">SUM(D233:I233)</f>
        <v>350000</v>
      </c>
    </row>
    <row r="234" spans="1:10" ht="18" customHeight="1">
      <c r="A234" s="6"/>
      <c r="B234" s="8">
        <v>426631</v>
      </c>
      <c r="C234" s="9" t="s">
        <v>258</v>
      </c>
      <c r="D234" s="16"/>
      <c r="E234" s="16"/>
      <c r="F234" s="16">
        <v>50000</v>
      </c>
      <c r="G234" s="16"/>
      <c r="H234" s="16"/>
      <c r="I234" s="16"/>
      <c r="J234" s="72">
        <f t="shared" si="70"/>
        <v>50000</v>
      </c>
    </row>
    <row r="235" spans="1:10" ht="19.5" customHeight="1">
      <c r="A235" s="43">
        <v>38</v>
      </c>
      <c r="B235" s="37">
        <v>426700</v>
      </c>
      <c r="C235" s="39" t="s">
        <v>127</v>
      </c>
      <c r="D235" s="38">
        <f>D236</f>
        <v>0</v>
      </c>
      <c r="E235" s="38">
        <f>SUM(E236)</f>
        <v>0</v>
      </c>
      <c r="F235" s="38">
        <f t="shared" ref="F235:J235" si="71">F236</f>
        <v>14000</v>
      </c>
      <c r="G235" s="38">
        <f t="shared" si="71"/>
        <v>0</v>
      </c>
      <c r="H235" s="38">
        <f t="shared" si="71"/>
        <v>0</v>
      </c>
      <c r="I235" s="38">
        <f t="shared" si="71"/>
        <v>0</v>
      </c>
      <c r="J235" s="73">
        <f t="shared" si="71"/>
        <v>14000</v>
      </c>
    </row>
    <row r="236" spans="1:10" ht="17.25" customHeight="1">
      <c r="A236" s="6"/>
      <c r="B236" s="8">
        <v>426791</v>
      </c>
      <c r="C236" s="9" t="s">
        <v>128</v>
      </c>
      <c r="D236" s="16"/>
      <c r="E236" s="16"/>
      <c r="F236" s="16">
        <v>14000</v>
      </c>
      <c r="G236" s="16"/>
      <c r="H236" s="16"/>
      <c r="I236" s="16"/>
      <c r="J236" s="72">
        <f>SUM(D236:I236)</f>
        <v>14000</v>
      </c>
    </row>
    <row r="237" spans="1:10" ht="31.35" customHeight="1">
      <c r="A237" s="36">
        <v>39</v>
      </c>
      <c r="B237" s="37">
        <v>426800</v>
      </c>
      <c r="C237" s="39" t="s">
        <v>305</v>
      </c>
      <c r="D237" s="38">
        <f t="shared" ref="D237:J237" si="72">SUM(D238:D244)</f>
        <v>0</v>
      </c>
      <c r="E237" s="38">
        <f t="shared" si="72"/>
        <v>0</v>
      </c>
      <c r="F237" s="38">
        <f t="shared" si="72"/>
        <v>1150000</v>
      </c>
      <c r="G237" s="38">
        <f t="shared" si="72"/>
        <v>9500</v>
      </c>
      <c r="H237" s="38">
        <f t="shared" si="72"/>
        <v>0</v>
      </c>
      <c r="I237" s="38">
        <f t="shared" si="72"/>
        <v>0</v>
      </c>
      <c r="J237" s="73">
        <f t="shared" si="72"/>
        <v>1159500</v>
      </c>
    </row>
    <row r="238" spans="1:10" ht="15.95" customHeight="1">
      <c r="A238" s="5"/>
      <c r="B238" s="8">
        <v>426811</v>
      </c>
      <c r="C238" s="8" t="s">
        <v>74</v>
      </c>
      <c r="D238" s="16"/>
      <c r="E238" s="16"/>
      <c r="F238" s="16">
        <v>250000</v>
      </c>
      <c r="G238" s="16"/>
      <c r="H238" s="16"/>
      <c r="I238" s="16"/>
      <c r="J238" s="72">
        <f t="shared" ref="J238:J244" si="73">SUM(D238:I238)</f>
        <v>250000</v>
      </c>
    </row>
    <row r="239" spans="1:10" ht="15.95" customHeight="1">
      <c r="A239" s="5"/>
      <c r="B239" s="8">
        <v>426812</v>
      </c>
      <c r="C239" s="8" t="s">
        <v>75</v>
      </c>
      <c r="D239" s="16"/>
      <c r="E239" s="16"/>
      <c r="F239" s="16">
        <v>100000</v>
      </c>
      <c r="G239" s="16"/>
      <c r="H239" s="16"/>
      <c r="I239" s="16"/>
      <c r="J239" s="72">
        <f t="shared" si="73"/>
        <v>100000</v>
      </c>
    </row>
    <row r="240" spans="1:10" ht="13.5" customHeight="1">
      <c r="A240" s="5"/>
      <c r="B240" s="8">
        <v>426819</v>
      </c>
      <c r="C240" s="9" t="s">
        <v>262</v>
      </c>
      <c r="D240" s="16"/>
      <c r="E240" s="16"/>
      <c r="F240" s="16">
        <v>0</v>
      </c>
      <c r="G240" s="16"/>
      <c r="H240" s="16"/>
      <c r="I240" s="16"/>
      <c r="J240" s="72">
        <f t="shared" si="73"/>
        <v>0</v>
      </c>
    </row>
    <row r="241" spans="1:10" ht="15" customHeight="1">
      <c r="A241" s="6"/>
      <c r="B241" s="8"/>
      <c r="C241" s="9" t="s">
        <v>261</v>
      </c>
      <c r="D241" s="16"/>
      <c r="E241" s="16"/>
      <c r="F241" s="16">
        <v>100000</v>
      </c>
      <c r="G241" s="16"/>
      <c r="H241" s="16"/>
      <c r="I241" s="16"/>
      <c r="J241" s="72">
        <f t="shared" si="73"/>
        <v>100000</v>
      </c>
    </row>
    <row r="242" spans="1:10" ht="16.5" customHeight="1">
      <c r="A242" s="6"/>
      <c r="B242" s="8"/>
      <c r="C242" s="9" t="s">
        <v>259</v>
      </c>
      <c r="D242" s="16"/>
      <c r="E242" s="16"/>
      <c r="F242" s="16">
        <v>500000</v>
      </c>
      <c r="G242" s="16"/>
      <c r="H242" s="16"/>
      <c r="I242" s="16"/>
      <c r="J242" s="72">
        <f t="shared" si="73"/>
        <v>500000</v>
      </c>
    </row>
    <row r="243" spans="1:10" ht="15.95" customHeight="1">
      <c r="A243" s="62"/>
      <c r="B243" s="63">
        <v>426821</v>
      </c>
      <c r="C243" s="63" t="s">
        <v>76</v>
      </c>
      <c r="D243" s="57"/>
      <c r="E243" s="57"/>
      <c r="F243" s="57">
        <v>150000</v>
      </c>
      <c r="G243" s="57">
        <v>9500</v>
      </c>
      <c r="H243" s="57"/>
      <c r="I243" s="57"/>
      <c r="J243" s="76">
        <f t="shared" si="73"/>
        <v>159500</v>
      </c>
    </row>
    <row r="244" spans="1:10" s="64" customFormat="1" ht="15.75" customHeight="1">
      <c r="A244" s="62"/>
      <c r="B244" s="63">
        <v>426822</v>
      </c>
      <c r="C244" s="63" t="s">
        <v>77</v>
      </c>
      <c r="D244" s="57"/>
      <c r="E244" s="57"/>
      <c r="F244" s="57">
        <v>50000</v>
      </c>
      <c r="G244" s="57"/>
      <c r="H244" s="57"/>
      <c r="I244" s="57"/>
      <c r="J244" s="76">
        <f t="shared" si="73"/>
        <v>50000</v>
      </c>
    </row>
    <row r="245" spans="1:10" ht="15.95" customHeight="1">
      <c r="A245" s="36">
        <v>40</v>
      </c>
      <c r="B245" s="37">
        <v>426900</v>
      </c>
      <c r="C245" s="37" t="s">
        <v>79</v>
      </c>
      <c r="D245" s="38">
        <f>SUM(D246:D249)</f>
        <v>0</v>
      </c>
      <c r="E245" s="38">
        <f>SUM(E246:E249)</f>
        <v>0</v>
      </c>
      <c r="F245" s="38">
        <f t="shared" ref="F245:J245" si="74">SUM(F246:F249)</f>
        <v>140000</v>
      </c>
      <c r="G245" s="38">
        <f t="shared" si="74"/>
        <v>0</v>
      </c>
      <c r="H245" s="38">
        <f t="shared" si="74"/>
        <v>0</v>
      </c>
      <c r="I245" s="38">
        <f t="shared" si="74"/>
        <v>0</v>
      </c>
      <c r="J245" s="73">
        <f t="shared" si="74"/>
        <v>140000</v>
      </c>
    </row>
    <row r="246" spans="1:10" ht="25.7" customHeight="1">
      <c r="A246" s="5"/>
      <c r="B246" s="8">
        <v>426911</v>
      </c>
      <c r="C246" s="9" t="s">
        <v>306</v>
      </c>
      <c r="D246" s="16"/>
      <c r="E246" s="16"/>
      <c r="F246" s="16">
        <v>100000</v>
      </c>
      <c r="G246" s="16"/>
      <c r="H246" s="16"/>
      <c r="I246" s="16"/>
      <c r="J246" s="72">
        <f t="shared" ref="J246:J249" si="75">SUM(D246:I246)</f>
        <v>100000</v>
      </c>
    </row>
    <row r="247" spans="1:10" ht="25.7" customHeight="1">
      <c r="A247" s="6"/>
      <c r="B247" s="8">
        <v>426912</v>
      </c>
      <c r="C247" s="9" t="s">
        <v>284</v>
      </c>
      <c r="D247" s="16"/>
      <c r="E247" s="16"/>
      <c r="F247" s="16">
        <v>20000</v>
      </c>
      <c r="G247" s="16"/>
      <c r="H247" s="16"/>
      <c r="I247" s="16"/>
      <c r="J247" s="72">
        <f t="shared" si="75"/>
        <v>20000</v>
      </c>
    </row>
    <row r="248" spans="1:10" ht="25.9" customHeight="1">
      <c r="A248" s="5"/>
      <c r="B248" s="8">
        <v>426913</v>
      </c>
      <c r="C248" s="9" t="s">
        <v>144</v>
      </c>
      <c r="D248" s="16"/>
      <c r="E248" s="16"/>
      <c r="F248" s="16">
        <v>10000</v>
      </c>
      <c r="G248" s="16"/>
      <c r="H248" s="16"/>
      <c r="I248" s="16"/>
      <c r="J248" s="72">
        <f t="shared" si="75"/>
        <v>10000</v>
      </c>
    </row>
    <row r="249" spans="1:10" ht="17.25" customHeight="1">
      <c r="A249" s="6"/>
      <c r="B249" s="8">
        <v>426919</v>
      </c>
      <c r="C249" s="9" t="s">
        <v>131</v>
      </c>
      <c r="D249" s="16"/>
      <c r="E249" s="16"/>
      <c r="F249" s="16">
        <v>10000</v>
      </c>
      <c r="G249" s="16"/>
      <c r="H249" s="16"/>
      <c r="I249" s="16"/>
      <c r="J249" s="72">
        <f t="shared" si="75"/>
        <v>10000</v>
      </c>
    </row>
    <row r="250" spans="1:10" ht="15.75" customHeight="1">
      <c r="A250" s="36">
        <v>41</v>
      </c>
      <c r="B250" s="37">
        <v>482100</v>
      </c>
      <c r="C250" s="37" t="s">
        <v>146</v>
      </c>
      <c r="D250" s="38">
        <f>SUM(D251:D253)</f>
        <v>0</v>
      </c>
      <c r="E250" s="38">
        <f>SUM(E251:E253)</f>
        <v>0</v>
      </c>
      <c r="F250" s="38">
        <f t="shared" ref="F250:J250" si="76">SUM(F251:F253)</f>
        <v>1000</v>
      </c>
      <c r="G250" s="38">
        <f t="shared" si="76"/>
        <v>0</v>
      </c>
      <c r="H250" s="38">
        <f t="shared" si="76"/>
        <v>0</v>
      </c>
      <c r="I250" s="38">
        <f t="shared" si="76"/>
        <v>0</v>
      </c>
      <c r="J250" s="73">
        <f t="shared" si="76"/>
        <v>1000</v>
      </c>
    </row>
    <row r="251" spans="1:10" ht="15.95" customHeight="1">
      <c r="A251" s="6"/>
      <c r="B251" s="8">
        <v>482191</v>
      </c>
      <c r="C251" s="8" t="s">
        <v>146</v>
      </c>
      <c r="D251" s="16"/>
      <c r="E251" s="16"/>
      <c r="F251" s="16">
        <v>1000</v>
      </c>
      <c r="G251" s="16"/>
      <c r="H251" s="16"/>
      <c r="I251" s="16"/>
      <c r="J251" s="72">
        <f t="shared" ref="J251:J253" si="77">SUM(D251:I251)</f>
        <v>1000</v>
      </c>
    </row>
    <row r="252" spans="1:10" ht="15.95" customHeight="1">
      <c r="A252" s="6"/>
      <c r="B252" s="8"/>
      <c r="C252" s="8" t="s">
        <v>147</v>
      </c>
      <c r="D252" s="16"/>
      <c r="E252" s="16"/>
      <c r="F252" s="16">
        <f>'Grad Beograd'!H268</f>
        <v>0</v>
      </c>
      <c r="G252" s="16"/>
      <c r="H252" s="16"/>
      <c r="I252" s="16"/>
      <c r="J252" s="72">
        <f t="shared" si="77"/>
        <v>0</v>
      </c>
    </row>
    <row r="253" spans="1:10" ht="15.95" customHeight="1">
      <c r="A253" s="6"/>
      <c r="B253" s="8"/>
      <c r="C253" s="8" t="s">
        <v>148</v>
      </c>
      <c r="D253" s="16"/>
      <c r="E253" s="16"/>
      <c r="F253" s="16">
        <f>'Grad Beograd'!H269</f>
        <v>0</v>
      </c>
      <c r="G253" s="16"/>
      <c r="H253" s="16"/>
      <c r="I253" s="16"/>
      <c r="J253" s="72">
        <f t="shared" si="77"/>
        <v>0</v>
      </c>
    </row>
    <row r="254" spans="1:10" ht="15.75" customHeight="1">
      <c r="A254" s="36">
        <v>42</v>
      </c>
      <c r="B254" s="37">
        <v>482200</v>
      </c>
      <c r="C254" s="37" t="s">
        <v>80</v>
      </c>
      <c r="D254" s="38">
        <f t="shared" ref="D254:I254" si="78">SUM(D255:D256)</f>
        <v>0</v>
      </c>
      <c r="E254" s="38">
        <v>0</v>
      </c>
      <c r="F254" s="38">
        <f t="shared" si="78"/>
        <v>0</v>
      </c>
      <c r="G254" s="38">
        <f t="shared" si="78"/>
        <v>0</v>
      </c>
      <c r="H254" s="38">
        <f t="shared" si="78"/>
        <v>0</v>
      </c>
      <c r="I254" s="38">
        <f t="shared" si="78"/>
        <v>0</v>
      </c>
      <c r="J254" s="73">
        <f>SUM(E254)</f>
        <v>0</v>
      </c>
    </row>
    <row r="255" spans="1:10" ht="15.95" customHeight="1">
      <c r="A255" s="5"/>
      <c r="B255" s="8">
        <v>482211</v>
      </c>
      <c r="C255" s="8" t="s">
        <v>81</v>
      </c>
      <c r="D255" s="16"/>
      <c r="E255" s="16"/>
      <c r="F255" s="16">
        <v>0</v>
      </c>
      <c r="G255" s="16"/>
      <c r="H255" s="16"/>
      <c r="I255" s="16"/>
      <c r="J255" s="72">
        <f t="shared" ref="J255:J256" si="79">SUM(D255:I255)</f>
        <v>0</v>
      </c>
    </row>
    <row r="256" spans="1:10" ht="15.95" customHeight="1">
      <c r="A256" s="5"/>
      <c r="B256" s="8">
        <v>482241</v>
      </c>
      <c r="C256" s="8" t="s">
        <v>82</v>
      </c>
      <c r="D256" s="16"/>
      <c r="E256" s="16"/>
      <c r="F256" s="16">
        <f>'Grad Beograd'!H272</f>
        <v>0</v>
      </c>
      <c r="G256" s="16"/>
      <c r="H256" s="16"/>
      <c r="I256" s="16"/>
      <c r="J256" s="72">
        <f t="shared" si="79"/>
        <v>0</v>
      </c>
    </row>
    <row r="257" spans="1:10" ht="15.95" customHeight="1">
      <c r="A257" s="43">
        <v>43</v>
      </c>
      <c r="B257" s="50">
        <v>483100</v>
      </c>
      <c r="C257" s="50" t="s">
        <v>275</v>
      </c>
      <c r="D257" s="38"/>
      <c r="E257" s="38">
        <f>SUM(E258:E258)</f>
        <v>1000000</v>
      </c>
      <c r="F257" s="38">
        <f>SUM(F258)</f>
        <v>0</v>
      </c>
      <c r="G257" s="38"/>
      <c r="H257" s="38"/>
      <c r="I257" s="38"/>
      <c r="J257" s="73">
        <v>1000000</v>
      </c>
    </row>
    <row r="258" spans="1:10" ht="15.95" customHeight="1">
      <c r="A258" s="6"/>
      <c r="B258" s="8">
        <v>483111</v>
      </c>
      <c r="C258" s="8" t="s">
        <v>276</v>
      </c>
      <c r="D258" s="16"/>
      <c r="E258" s="16">
        <v>1000000</v>
      </c>
      <c r="F258" s="16">
        <v>0</v>
      </c>
      <c r="G258" s="16"/>
      <c r="H258" s="16"/>
      <c r="I258" s="16"/>
      <c r="J258" s="72">
        <v>0</v>
      </c>
    </row>
    <row r="259" spans="1:10" s="10" customFormat="1" ht="15.95" customHeight="1">
      <c r="A259" s="43"/>
      <c r="B259" s="43"/>
      <c r="C259" s="50" t="s">
        <v>12</v>
      </c>
      <c r="D259" s="38">
        <f>D71+D74+D77+D88+D95+D100+D109+D111+D136+D141+D144+D146+D149+D154+D158+D162+D166+D171+D179+D183+D185+D187+D193+D203+D221+D227+D229+D232+D235+D237+D245+D250+D254</f>
        <v>0</v>
      </c>
      <c r="E259" s="38">
        <f>SUM(E257+E250+E245+E237+E235+E232+E227+E221+E203+E193+E187+E185+E183+E171+E166+E162+E158+E154+E149+E146+E144+E141+E136+E111+E109+E100+E95+E88+E77+E74+E71)</f>
        <v>10589793</v>
      </c>
      <c r="F259" s="38">
        <f>F71+F74+F77+F88+F95+F100+F109+F111+F136+F141+F144+F146+F149+F154+F158+F162+F166+F171+F179+F183+F185+F187+F193+F203+F221+F227+F229+F232+F235+F237+F245+F250+F254</f>
        <v>8190207</v>
      </c>
      <c r="G259" s="38">
        <f>G71+G74+G77+G88+G95+G100+G109+G111+G136+G141+G144+G146+G149+G154+G158+G162+G166+G171+G179+G183+G185+G187+G193+G203+G221+G227+G229+G232+G235+G237+G245+G250+G254</f>
        <v>65880</v>
      </c>
      <c r="H259" s="38">
        <f>H71+H74+H77+H88+H95+H100+H109+H111+H136+H141+H144+H146+H149+H154+H158+H162+H166+H171+H179+H183+H185+H187+H193+H203+H221+H227+H229+H232+H235+H237+H245+H250+H254</f>
        <v>48940000</v>
      </c>
      <c r="I259" s="38">
        <f>I71+I74+I77+I88+I95+I100+I109+I111+I136+I141+I144+I146+I149+I154+I158+I162+I166+I171+I179+I183+I185+I187+I193+I203+I221+I227+I229+I232+I235+I237+I245+I250+I254</f>
        <v>0</v>
      </c>
      <c r="J259" s="73">
        <f>J71+J74+J77+J88+J95+J100+J109+J111+J136+J141+J144+J146+J149+J154+J158+J162+J166+J171+J179+J183+J185+J187+J193+J203+J221+J227+J229+J232+J235+J237+J245+J250+J257</f>
        <v>70285880</v>
      </c>
    </row>
    <row r="260" spans="1:10" s="10" customFormat="1" ht="15.95" customHeight="1">
      <c r="A260" s="1"/>
      <c r="B260" s="1"/>
      <c r="C260" s="15"/>
      <c r="D260" s="11"/>
      <c r="E260" s="11"/>
      <c r="F260" s="11"/>
      <c r="G260" s="11"/>
      <c r="H260" s="12"/>
      <c r="I260" s="12"/>
      <c r="J260" s="11"/>
    </row>
    <row r="261" spans="1:10" s="10" customFormat="1" ht="15.95" customHeight="1">
      <c r="A261" s="1"/>
      <c r="B261" s="13" t="s">
        <v>105</v>
      </c>
      <c r="C261" s="15"/>
      <c r="D261" s="11"/>
      <c r="E261" s="11"/>
      <c r="F261" s="11"/>
      <c r="G261" s="11"/>
      <c r="H261" s="12"/>
      <c r="I261" s="12"/>
      <c r="J261" s="11"/>
    </row>
    <row r="262" spans="1:10" ht="33" customHeight="1">
      <c r="A262" s="45" t="s">
        <v>0</v>
      </c>
      <c r="B262" s="45" t="s">
        <v>1</v>
      </c>
      <c r="C262" s="45" t="s">
        <v>2</v>
      </c>
      <c r="D262" s="45" t="s">
        <v>3</v>
      </c>
      <c r="E262" s="80" t="s">
        <v>110</v>
      </c>
      <c r="F262" s="81"/>
      <c r="G262" s="45" t="s">
        <v>108</v>
      </c>
      <c r="H262" s="45" t="s">
        <v>109</v>
      </c>
      <c r="I262" s="45" t="s">
        <v>100</v>
      </c>
      <c r="J262" s="69" t="s">
        <v>4</v>
      </c>
    </row>
    <row r="263" spans="1:10" s="10" customFormat="1" ht="31.35" customHeight="1">
      <c r="A263" s="36">
        <v>44</v>
      </c>
      <c r="B263" s="37">
        <v>511300</v>
      </c>
      <c r="C263" s="39" t="s">
        <v>307</v>
      </c>
      <c r="D263" s="38">
        <f>D264</f>
        <v>0</v>
      </c>
      <c r="E263" s="38">
        <f>SUM(E264)</f>
        <v>1000000</v>
      </c>
      <c r="F263" s="38">
        <f t="shared" ref="F263:J263" si="80">F264</f>
        <v>0</v>
      </c>
      <c r="G263" s="38">
        <f t="shared" si="80"/>
        <v>0</v>
      </c>
      <c r="H263" s="38">
        <f t="shared" si="80"/>
        <v>0</v>
      </c>
      <c r="I263" s="38">
        <f t="shared" si="80"/>
        <v>0</v>
      </c>
      <c r="J263" s="73">
        <f t="shared" si="80"/>
        <v>1000000</v>
      </c>
    </row>
    <row r="264" spans="1:10" ht="25.7" customHeight="1">
      <c r="A264" s="5"/>
      <c r="B264" s="8">
        <v>511323</v>
      </c>
      <c r="C264" s="9" t="s">
        <v>288</v>
      </c>
      <c r="D264" s="16"/>
      <c r="E264" s="16">
        <v>1000000</v>
      </c>
      <c r="F264" s="16">
        <f>'Grad Beograd'!H280</f>
        <v>0</v>
      </c>
      <c r="G264" s="16"/>
      <c r="H264" s="16"/>
      <c r="I264" s="16"/>
      <c r="J264" s="72">
        <f t="shared" ref="J264" si="81">SUM(D264:I264)</f>
        <v>1000000</v>
      </c>
    </row>
    <row r="265" spans="1:10" ht="15.95" customHeight="1">
      <c r="A265" s="36">
        <v>45</v>
      </c>
      <c r="B265" s="37">
        <v>511400</v>
      </c>
      <c r="C265" s="37" t="s">
        <v>85</v>
      </c>
      <c r="D265" s="38">
        <f>D266</f>
        <v>0</v>
      </c>
      <c r="E265" s="38">
        <f>SUM(E266)</f>
        <v>0</v>
      </c>
      <c r="F265" s="38">
        <f t="shared" ref="F265:J265" si="82">F266</f>
        <v>0</v>
      </c>
      <c r="G265" s="38">
        <f t="shared" si="82"/>
        <v>0</v>
      </c>
      <c r="H265" s="38">
        <f t="shared" si="82"/>
        <v>0</v>
      </c>
      <c r="I265" s="38">
        <f t="shared" si="82"/>
        <v>0</v>
      </c>
      <c r="J265" s="73">
        <f t="shared" si="82"/>
        <v>0</v>
      </c>
    </row>
    <row r="266" spans="1:10" ht="15.95" customHeight="1">
      <c r="A266" s="5"/>
      <c r="B266" s="8">
        <v>511451</v>
      </c>
      <c r="C266" s="8" t="s">
        <v>286</v>
      </c>
      <c r="D266" s="16"/>
      <c r="E266" s="16"/>
      <c r="F266" s="16">
        <f>'Grad Beograd'!H282</f>
        <v>0</v>
      </c>
      <c r="G266" s="16"/>
      <c r="H266" s="16"/>
      <c r="I266" s="16"/>
      <c r="J266" s="72">
        <f t="shared" ref="J266" si="83">SUM(D266:I266)</f>
        <v>0</v>
      </c>
    </row>
    <row r="267" spans="1:10" ht="15.95" customHeight="1">
      <c r="A267" s="36">
        <v>46</v>
      </c>
      <c r="B267" s="37">
        <v>512200</v>
      </c>
      <c r="C267" s="37" t="s">
        <v>87</v>
      </c>
      <c r="D267" s="38">
        <f>SUM(D268:D273)</f>
        <v>0</v>
      </c>
      <c r="E267" s="38">
        <f>SUM(E268:E273)</f>
        <v>2000000</v>
      </c>
      <c r="F267" s="38">
        <f t="shared" ref="F267:J267" si="84">SUM(F268:F273)</f>
        <v>0</v>
      </c>
      <c r="G267" s="38">
        <f t="shared" si="84"/>
        <v>0</v>
      </c>
      <c r="H267" s="38">
        <f t="shared" si="84"/>
        <v>0</v>
      </c>
      <c r="I267" s="38">
        <f t="shared" si="84"/>
        <v>0</v>
      </c>
      <c r="J267" s="73">
        <f t="shared" si="84"/>
        <v>2000000</v>
      </c>
    </row>
    <row r="268" spans="1:10" ht="15.95" customHeight="1">
      <c r="A268" s="5"/>
      <c r="B268" s="8">
        <v>512211</v>
      </c>
      <c r="C268" s="8" t="s">
        <v>88</v>
      </c>
      <c r="D268" s="16"/>
      <c r="E268" s="16">
        <v>1000000</v>
      </c>
      <c r="F268" s="16">
        <f>'Grad Beograd'!H284</f>
        <v>0</v>
      </c>
      <c r="G268" s="16"/>
      <c r="H268" s="16"/>
      <c r="I268" s="16"/>
      <c r="J268" s="72">
        <f t="shared" ref="J268:J273" si="85">SUM(D268:I268)</f>
        <v>1000000</v>
      </c>
    </row>
    <row r="269" spans="1:10" ht="15.95" customHeight="1">
      <c r="A269" s="6"/>
      <c r="B269" s="8">
        <v>512212</v>
      </c>
      <c r="C269" s="8" t="s">
        <v>154</v>
      </c>
      <c r="D269" s="16"/>
      <c r="E269" s="16"/>
      <c r="F269" s="16">
        <f>'Grad Beograd'!H285</f>
        <v>0</v>
      </c>
      <c r="G269" s="16"/>
      <c r="H269" s="16"/>
      <c r="I269" s="16"/>
      <c r="J269" s="72">
        <f t="shared" si="85"/>
        <v>0</v>
      </c>
    </row>
    <row r="270" spans="1:10" ht="15.95" customHeight="1">
      <c r="A270" s="5"/>
      <c r="B270" s="8">
        <v>512221</v>
      </c>
      <c r="C270" s="8" t="s">
        <v>89</v>
      </c>
      <c r="D270" s="16"/>
      <c r="E270" s="16"/>
      <c r="F270" s="16">
        <f>'Grad Beograd'!H286</f>
        <v>0</v>
      </c>
      <c r="G270" s="16"/>
      <c r="H270" s="16"/>
      <c r="I270" s="16"/>
      <c r="J270" s="72">
        <f t="shared" si="85"/>
        <v>0</v>
      </c>
    </row>
    <row r="271" spans="1:10" ht="15.95" customHeight="1">
      <c r="A271" s="5"/>
      <c r="B271" s="8">
        <v>512222</v>
      </c>
      <c r="C271" s="8" t="s">
        <v>90</v>
      </c>
      <c r="D271" s="16"/>
      <c r="E271" s="16"/>
      <c r="F271" s="16">
        <f>'Grad Beograd'!H287</f>
        <v>0</v>
      </c>
      <c r="G271" s="16"/>
      <c r="H271" s="16"/>
      <c r="I271" s="16"/>
      <c r="J271" s="72">
        <f t="shared" si="85"/>
        <v>0</v>
      </c>
    </row>
    <row r="272" spans="1:10" ht="15.75" customHeight="1">
      <c r="A272" s="5"/>
      <c r="B272" s="8">
        <v>512241</v>
      </c>
      <c r="C272" s="8" t="s">
        <v>287</v>
      </c>
      <c r="D272" s="16"/>
      <c r="E272" s="16">
        <v>1000000</v>
      </c>
      <c r="F272" s="16">
        <f>'Grad Beograd'!H288</f>
        <v>0</v>
      </c>
      <c r="G272" s="16"/>
      <c r="H272" s="16"/>
      <c r="I272" s="16"/>
      <c r="J272" s="72">
        <f t="shared" si="85"/>
        <v>1000000</v>
      </c>
    </row>
    <row r="273" spans="1:10" ht="15.95" customHeight="1">
      <c r="A273" s="5"/>
      <c r="B273" s="8">
        <v>512251</v>
      </c>
      <c r="C273" s="8" t="s">
        <v>285</v>
      </c>
      <c r="D273" s="16"/>
      <c r="E273" s="16"/>
      <c r="F273" s="16">
        <f>'Grad Beograd'!H289</f>
        <v>0</v>
      </c>
      <c r="G273" s="16"/>
      <c r="H273" s="16"/>
      <c r="I273" s="16"/>
      <c r="J273" s="72">
        <f t="shared" si="85"/>
        <v>0</v>
      </c>
    </row>
    <row r="274" spans="1:10" ht="31.35" customHeight="1">
      <c r="A274" s="36">
        <v>47</v>
      </c>
      <c r="B274" s="37">
        <v>512600</v>
      </c>
      <c r="C274" s="39" t="s">
        <v>308</v>
      </c>
      <c r="D274" s="38">
        <f>SUM(D275:D276)</f>
        <v>0</v>
      </c>
      <c r="E274" s="38">
        <f>SUM(E275:E276)</f>
        <v>500000</v>
      </c>
      <c r="F274" s="38">
        <f t="shared" ref="F274:J274" si="86">SUM(F275:F276)</f>
        <v>0</v>
      </c>
      <c r="G274" s="38"/>
      <c r="H274" s="38">
        <f t="shared" si="86"/>
        <v>0</v>
      </c>
      <c r="I274" s="38">
        <f t="shared" si="86"/>
        <v>0</v>
      </c>
      <c r="J274" s="73">
        <f t="shared" si="86"/>
        <v>500000</v>
      </c>
    </row>
    <row r="275" spans="1:10" ht="25.9" customHeight="1">
      <c r="A275" s="62"/>
      <c r="B275" s="63">
        <v>512611</v>
      </c>
      <c r="C275" s="65" t="s">
        <v>309</v>
      </c>
      <c r="D275" s="57"/>
      <c r="E275" s="57">
        <v>500000</v>
      </c>
      <c r="F275" s="57">
        <f>'Grad Beograd'!H291</f>
        <v>0</v>
      </c>
      <c r="G275" s="57"/>
      <c r="H275" s="57"/>
      <c r="I275" s="57"/>
      <c r="J275" s="76">
        <f t="shared" ref="J275:J276" si="87">SUM(D275:I275)</f>
        <v>500000</v>
      </c>
    </row>
    <row r="276" spans="1:10" ht="15.75" customHeight="1">
      <c r="A276" s="62"/>
      <c r="B276" s="63">
        <v>512641</v>
      </c>
      <c r="C276" s="63" t="s">
        <v>95</v>
      </c>
      <c r="D276" s="57"/>
      <c r="E276" s="57"/>
      <c r="F276" s="57"/>
      <c r="G276" s="57"/>
      <c r="H276" s="57"/>
      <c r="I276" s="57"/>
      <c r="J276" s="76">
        <f t="shared" si="87"/>
        <v>0</v>
      </c>
    </row>
    <row r="277" spans="1:10" ht="19.899999999999999" customHeight="1">
      <c r="A277" s="36">
        <v>48</v>
      </c>
      <c r="B277" s="37">
        <v>512900</v>
      </c>
      <c r="C277" s="37" t="s">
        <v>96</v>
      </c>
      <c r="D277" s="38">
        <f>SUM(D278:D279)</f>
        <v>0</v>
      </c>
      <c r="E277" s="38">
        <f>SUM(E278:E279)</f>
        <v>0</v>
      </c>
      <c r="F277" s="38">
        <f t="shared" ref="F277:J277" si="88">SUM(F278:F279)</f>
        <v>0</v>
      </c>
      <c r="G277" s="38">
        <f t="shared" si="88"/>
        <v>0</v>
      </c>
      <c r="H277" s="38">
        <f t="shared" si="88"/>
        <v>0</v>
      </c>
      <c r="I277" s="38">
        <f t="shared" si="88"/>
        <v>0</v>
      </c>
      <c r="J277" s="73">
        <f t="shared" si="88"/>
        <v>0</v>
      </c>
    </row>
    <row r="278" spans="1:10" ht="25.9" customHeight="1">
      <c r="A278" s="5"/>
      <c r="B278" s="8">
        <v>512921</v>
      </c>
      <c r="C278" s="9" t="s">
        <v>277</v>
      </c>
      <c r="D278" s="16"/>
      <c r="E278" s="16"/>
      <c r="F278" s="16">
        <v>0</v>
      </c>
      <c r="G278" s="16"/>
      <c r="H278" s="16"/>
      <c r="I278" s="16"/>
      <c r="J278" s="72">
        <f t="shared" ref="J278:J279" si="89">SUM(D278:I278)</f>
        <v>0</v>
      </c>
    </row>
    <row r="279" spans="1:10" ht="15.75" customHeight="1">
      <c r="A279" s="5"/>
      <c r="B279" s="8">
        <v>512933</v>
      </c>
      <c r="C279" s="8" t="s">
        <v>263</v>
      </c>
      <c r="D279" s="16"/>
      <c r="E279" s="16"/>
      <c r="F279" s="16">
        <f>'Grad Beograd'!H295</f>
        <v>0</v>
      </c>
      <c r="G279" s="16"/>
      <c r="H279" s="16"/>
      <c r="I279" s="16"/>
      <c r="J279" s="72">
        <f t="shared" si="89"/>
        <v>0</v>
      </c>
    </row>
    <row r="280" spans="1:10" ht="15.95" customHeight="1">
      <c r="A280" s="36">
        <v>49</v>
      </c>
      <c r="B280" s="37">
        <v>515100</v>
      </c>
      <c r="C280" s="37" t="s">
        <v>98</v>
      </c>
      <c r="D280" s="38">
        <f>D281</f>
        <v>0</v>
      </c>
      <c r="E280" s="38">
        <f>SUM(E281)</f>
        <v>25000</v>
      </c>
      <c r="F280" s="38">
        <f t="shared" ref="F280:J280" si="90">F281</f>
        <v>0</v>
      </c>
      <c r="G280" s="38">
        <f t="shared" si="90"/>
        <v>0</v>
      </c>
      <c r="H280" s="38">
        <f t="shared" si="90"/>
        <v>0</v>
      </c>
      <c r="I280" s="38">
        <f t="shared" si="90"/>
        <v>0</v>
      </c>
      <c r="J280" s="73">
        <f t="shared" si="90"/>
        <v>25000</v>
      </c>
    </row>
    <row r="281" spans="1:10" ht="15.95" customHeight="1">
      <c r="A281" s="5"/>
      <c r="B281" s="8">
        <v>515121</v>
      </c>
      <c r="C281" s="8" t="s">
        <v>99</v>
      </c>
      <c r="D281" s="16"/>
      <c r="E281" s="16">
        <v>25000</v>
      </c>
      <c r="F281" s="16">
        <v>0</v>
      </c>
      <c r="G281" s="16"/>
      <c r="H281" s="16"/>
      <c r="I281" s="16"/>
      <c r="J281" s="72">
        <f t="shared" ref="J281" si="91">SUM(D281:I281)</f>
        <v>25000</v>
      </c>
    </row>
    <row r="282" spans="1:10" ht="15.95" customHeight="1">
      <c r="A282" s="43"/>
      <c r="B282" s="43"/>
      <c r="C282" s="50" t="s">
        <v>12</v>
      </c>
      <c r="D282" s="38">
        <f>D263+D265+D267+D274+D277+D280</f>
        <v>0</v>
      </c>
      <c r="E282" s="38">
        <f>SUM(E280+E277+E274+E267+E265+E263)</f>
        <v>3525000</v>
      </c>
      <c r="F282" s="38">
        <f t="shared" ref="F282:J282" si="92">F263+F265+F267+F274+F277+F280</f>
        <v>0</v>
      </c>
      <c r="G282" s="38">
        <f t="shared" si="92"/>
        <v>0</v>
      </c>
      <c r="H282" s="38">
        <f t="shared" si="92"/>
        <v>0</v>
      </c>
      <c r="I282" s="38">
        <f t="shared" si="92"/>
        <v>0</v>
      </c>
      <c r="J282" s="73">
        <f t="shared" si="92"/>
        <v>3525000</v>
      </c>
    </row>
    <row r="283" spans="1:10">
      <c r="D283"/>
      <c r="E283"/>
      <c r="F283"/>
      <c r="G283"/>
      <c r="H283"/>
      <c r="I283"/>
      <c r="J283"/>
    </row>
    <row r="284" spans="1:10">
      <c r="D284"/>
      <c r="E284"/>
      <c r="F284"/>
      <c r="G284"/>
      <c r="H284"/>
      <c r="I284"/>
      <c r="J284"/>
    </row>
    <row r="285" spans="1:10">
      <c r="D285"/>
      <c r="E285"/>
      <c r="F285"/>
      <c r="G285"/>
      <c r="H285"/>
      <c r="I285"/>
      <c r="J285"/>
    </row>
    <row r="286" spans="1:10">
      <c r="D286"/>
      <c r="E286"/>
      <c r="F286"/>
      <c r="G286"/>
      <c r="H286"/>
      <c r="I286"/>
      <c r="J286"/>
    </row>
    <row r="287" spans="1:10">
      <c r="D287"/>
      <c r="E287"/>
      <c r="F287"/>
      <c r="G287"/>
      <c r="H287"/>
      <c r="I287"/>
      <c r="J287"/>
    </row>
    <row r="288" spans="1:10">
      <c r="D288"/>
      <c r="E288"/>
      <c r="F288"/>
      <c r="G288"/>
      <c r="H288"/>
      <c r="I288"/>
      <c r="J288"/>
    </row>
    <row r="289" spans="4:10">
      <c r="D289"/>
      <c r="E289"/>
      <c r="F289"/>
      <c r="G289"/>
      <c r="H289"/>
      <c r="I289"/>
      <c r="J289"/>
    </row>
    <row r="290" spans="4:10">
      <c r="D290"/>
      <c r="E290"/>
      <c r="F290"/>
      <c r="G290"/>
      <c r="H290"/>
      <c r="I290"/>
      <c r="J290"/>
    </row>
    <row r="291" spans="4:10">
      <c r="D291"/>
      <c r="E291"/>
      <c r="F291"/>
      <c r="G291"/>
      <c r="H291"/>
      <c r="I291"/>
      <c r="J291"/>
    </row>
    <row r="292" spans="4:10">
      <c r="D292"/>
      <c r="E292"/>
      <c r="F292"/>
      <c r="G292"/>
      <c r="H292"/>
      <c r="I292"/>
      <c r="J292"/>
    </row>
    <row r="293" spans="4:10">
      <c r="D293"/>
      <c r="E293"/>
      <c r="F293"/>
      <c r="G293"/>
      <c r="H293"/>
      <c r="I293"/>
      <c r="J293"/>
    </row>
    <row r="294" spans="4:10">
      <c r="D294"/>
      <c r="E294"/>
      <c r="F294"/>
      <c r="G294"/>
      <c r="H294"/>
      <c r="I294"/>
      <c r="J294"/>
    </row>
    <row r="295" spans="4:10">
      <c r="D295"/>
      <c r="E295"/>
      <c r="F295"/>
      <c r="G295"/>
      <c r="H295"/>
      <c r="I295"/>
      <c r="J295"/>
    </row>
    <row r="296" spans="4:10">
      <c r="D296"/>
      <c r="E296"/>
      <c r="F296"/>
      <c r="G296"/>
      <c r="H296"/>
      <c r="I296"/>
      <c r="J296"/>
    </row>
  </sheetData>
  <mergeCells count="7">
    <mergeCell ref="E262:F262"/>
    <mergeCell ref="E70:F70"/>
    <mergeCell ref="A4:C4"/>
    <mergeCell ref="A5:J5"/>
    <mergeCell ref="E7:F7"/>
    <mergeCell ref="E11:F11"/>
    <mergeCell ref="E27:F27"/>
  </mergeCells>
  <pageMargins left="0" right="0" top="0.74803149606299213" bottom="0.74803149606299213" header="0.31496062992125984" footer="0.31496062992125984"/>
  <pageSetup scale="63" orientation="landscape" r:id="rId1"/>
  <rowBreaks count="7" manualBreakCount="7">
    <brk id="23" min="5" max="10" man="1"/>
    <brk id="67" max="10" man="1"/>
    <brk id="110" max="10" man="1"/>
    <brk id="148" min="5" max="10" man="1"/>
    <brk id="192" max="10" man="1"/>
    <brk id="220" min="5" max="10" man="1"/>
    <brk id="25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14"/>
  <sheetViews>
    <sheetView topLeftCell="A277" workbookViewId="0">
      <selection activeCell="C3" sqref="A1:C3"/>
    </sheetView>
  </sheetViews>
  <sheetFormatPr defaultRowHeight="15"/>
  <cols>
    <col min="1" max="1" width="4.42578125" customWidth="1"/>
    <col min="2" max="2" width="7.85546875" customWidth="1"/>
    <col min="3" max="3" width="41.5703125" customWidth="1"/>
    <col min="4" max="8" width="15.7109375" customWidth="1"/>
    <col min="9" max="9" width="9.140625" customWidth="1"/>
  </cols>
  <sheetData>
    <row r="1" spans="1:8" ht="15.75">
      <c r="A1" s="28" t="s">
        <v>310</v>
      </c>
      <c r="B1" s="26"/>
      <c r="C1" s="26"/>
      <c r="D1" s="27"/>
      <c r="E1" s="27"/>
      <c r="F1" s="27"/>
      <c r="G1" s="27"/>
      <c r="H1" s="27"/>
    </row>
    <row r="2" spans="1:8" ht="15.75">
      <c r="A2" s="29" t="s">
        <v>311</v>
      </c>
      <c r="B2" s="26"/>
      <c r="C2" s="26"/>
      <c r="D2" s="27"/>
      <c r="E2" s="27"/>
      <c r="F2" s="27"/>
      <c r="G2" s="27"/>
      <c r="H2" s="27"/>
    </row>
    <row r="3" spans="1:8">
      <c r="A3" s="20" t="s">
        <v>312</v>
      </c>
      <c r="B3" s="26"/>
      <c r="C3" s="26"/>
      <c r="D3" s="27"/>
      <c r="E3" s="27"/>
      <c r="F3" s="27"/>
      <c r="G3" s="27"/>
      <c r="H3" s="27"/>
    </row>
    <row r="4" spans="1:8">
      <c r="A4" s="26"/>
      <c r="B4" s="26"/>
      <c r="C4" s="26"/>
      <c r="D4" s="27"/>
      <c r="E4" s="27"/>
      <c r="F4" s="27"/>
      <c r="G4" s="27"/>
      <c r="H4" s="27"/>
    </row>
    <row r="5" spans="1:8" ht="28.5">
      <c r="A5" s="83" t="s">
        <v>269</v>
      </c>
      <c r="B5" s="83"/>
      <c r="C5" s="83"/>
      <c r="D5" s="83"/>
      <c r="E5" s="83"/>
      <c r="F5" s="83"/>
      <c r="G5" s="83"/>
      <c r="H5" s="83"/>
    </row>
    <row r="6" spans="1:8">
      <c r="D6" s="20"/>
      <c r="E6" s="20"/>
      <c r="F6" s="20"/>
      <c r="G6" s="20"/>
      <c r="H6" s="20"/>
    </row>
    <row r="7" spans="1:8" ht="21.75" customHeight="1">
      <c r="A7" s="84" t="s">
        <v>0</v>
      </c>
      <c r="B7" s="84" t="s">
        <v>1</v>
      </c>
      <c r="C7" s="84" t="s">
        <v>2</v>
      </c>
      <c r="D7" s="87" t="s">
        <v>110</v>
      </c>
      <c r="E7" s="87"/>
      <c r="F7" s="87"/>
      <c r="G7" s="87"/>
      <c r="H7" s="87"/>
    </row>
    <row r="8" spans="1:8" ht="36.4" customHeight="1">
      <c r="A8" s="85"/>
      <c r="B8" s="85"/>
      <c r="C8" s="85"/>
      <c r="D8" s="88" t="s">
        <v>106</v>
      </c>
      <c r="E8" s="88" t="s">
        <v>107</v>
      </c>
      <c r="F8" s="88"/>
      <c r="G8" s="88"/>
      <c r="H8" s="47"/>
    </row>
    <row r="9" spans="1:8" ht="60" customHeight="1">
      <c r="A9" s="86"/>
      <c r="B9" s="86"/>
      <c r="C9" s="86"/>
      <c r="D9" s="88"/>
      <c r="E9" s="46" t="s">
        <v>264</v>
      </c>
      <c r="F9" s="46" t="s">
        <v>265</v>
      </c>
      <c r="G9" s="46" t="s">
        <v>266</v>
      </c>
      <c r="H9" s="46" t="s">
        <v>267</v>
      </c>
    </row>
    <row r="10" spans="1:8" ht="36.4" customHeight="1">
      <c r="A10" s="35"/>
      <c r="B10" s="35">
        <v>121111</v>
      </c>
      <c r="C10" s="35" t="s">
        <v>111</v>
      </c>
      <c r="D10" s="17"/>
      <c r="E10" s="17"/>
      <c r="F10" s="17"/>
      <c r="G10" s="17"/>
      <c r="H10" s="17">
        <f>SUM(D10:G10)</f>
        <v>0</v>
      </c>
    </row>
    <row r="11" spans="1:8" ht="36.4" customHeight="1">
      <c r="A11" s="21"/>
      <c r="B11" s="21"/>
      <c r="C11" s="21"/>
      <c r="D11" s="22"/>
      <c r="E11" s="22"/>
      <c r="F11" s="21"/>
      <c r="G11" s="21"/>
      <c r="H11" s="21"/>
    </row>
    <row r="12" spans="1:8" ht="18.75">
      <c r="A12" s="13" t="s">
        <v>101</v>
      </c>
      <c r="D12" s="20"/>
      <c r="E12" s="20"/>
      <c r="F12" s="20"/>
      <c r="G12" s="20"/>
      <c r="H12" s="20"/>
    </row>
    <row r="13" spans="1:8" ht="18.75">
      <c r="A13" s="13"/>
      <c r="D13" s="20"/>
      <c r="E13" s="20"/>
      <c r="F13" s="20"/>
      <c r="G13" s="20"/>
      <c r="H13" s="20"/>
    </row>
    <row r="14" spans="1:8" ht="21.75" customHeight="1">
      <c r="A14" s="84" t="s">
        <v>0</v>
      </c>
      <c r="B14" s="84" t="s">
        <v>1</v>
      </c>
      <c r="C14" s="84" t="s">
        <v>2</v>
      </c>
      <c r="D14" s="87" t="s">
        <v>110</v>
      </c>
      <c r="E14" s="87"/>
      <c r="F14" s="87"/>
      <c r="G14" s="87"/>
      <c r="H14" s="87"/>
    </row>
    <row r="15" spans="1:8" ht="36.4" customHeight="1">
      <c r="A15" s="85"/>
      <c r="B15" s="85"/>
      <c r="C15" s="85"/>
      <c r="D15" s="88" t="s">
        <v>106</v>
      </c>
      <c r="E15" s="88" t="s">
        <v>107</v>
      </c>
      <c r="F15" s="88"/>
      <c r="G15" s="88"/>
      <c r="H15" s="47"/>
    </row>
    <row r="16" spans="1:8" ht="65.25" customHeight="1">
      <c r="A16" s="86"/>
      <c r="B16" s="86"/>
      <c r="C16" s="86"/>
      <c r="D16" s="88"/>
      <c r="E16" s="46" t="s">
        <v>264</v>
      </c>
      <c r="F16" s="46" t="s">
        <v>265</v>
      </c>
      <c r="G16" s="46" t="s">
        <v>266</v>
      </c>
      <c r="H16" s="46" t="s">
        <v>267</v>
      </c>
    </row>
    <row r="17" spans="1:13" ht="31.35" customHeight="1">
      <c r="A17" s="3">
        <v>1</v>
      </c>
      <c r="B17" s="4">
        <v>733121</v>
      </c>
      <c r="C17" s="7" t="s">
        <v>5</v>
      </c>
      <c r="D17" s="17"/>
      <c r="E17" s="17"/>
      <c r="F17" s="17"/>
      <c r="G17" s="17"/>
      <c r="H17" s="17">
        <f t="shared" ref="H17:H26" si="0">SUM(D17:G17)</f>
        <v>0</v>
      </c>
      <c r="L17" s="48"/>
    </row>
    <row r="18" spans="1:13" ht="31.35" customHeight="1">
      <c r="A18" s="3">
        <v>2</v>
      </c>
      <c r="B18" s="4">
        <v>733221</v>
      </c>
      <c r="C18" s="7" t="s">
        <v>6</v>
      </c>
      <c r="D18" s="16"/>
      <c r="E18" s="16"/>
      <c r="F18" s="16"/>
      <c r="G18" s="16"/>
      <c r="H18" s="16">
        <f t="shared" si="0"/>
        <v>0</v>
      </c>
      <c r="M18" s="48"/>
    </row>
    <row r="19" spans="1:13" ht="31.35" customHeight="1">
      <c r="A19" s="3">
        <f>A18+1</f>
        <v>3</v>
      </c>
      <c r="B19" s="4">
        <v>742122</v>
      </c>
      <c r="C19" s="7" t="s">
        <v>133</v>
      </c>
      <c r="D19" s="16"/>
      <c r="E19" s="16"/>
      <c r="F19" s="16"/>
      <c r="G19" s="16"/>
      <c r="H19" s="16">
        <f t="shared" si="0"/>
        <v>0</v>
      </c>
    </row>
    <row r="20" spans="1:13" ht="48" customHeight="1">
      <c r="A20" s="3">
        <f t="shared" ref="A20:A26" si="1">A19+1</f>
        <v>4</v>
      </c>
      <c r="B20" s="4">
        <v>742122</v>
      </c>
      <c r="C20" s="7" t="s">
        <v>145</v>
      </c>
      <c r="D20" s="16"/>
      <c r="E20" s="16"/>
      <c r="F20" s="16"/>
      <c r="G20" s="16"/>
      <c r="H20" s="16">
        <f t="shared" si="0"/>
        <v>0</v>
      </c>
    </row>
    <row r="21" spans="1:13" ht="31.5" customHeight="1">
      <c r="A21" s="3">
        <f t="shared" si="1"/>
        <v>5</v>
      </c>
      <c r="B21" s="4">
        <v>742378</v>
      </c>
      <c r="C21" s="7" t="s">
        <v>7</v>
      </c>
      <c r="D21" s="16"/>
      <c r="E21" s="16"/>
      <c r="F21" s="16"/>
      <c r="G21" s="16"/>
      <c r="H21" s="16">
        <f t="shared" si="0"/>
        <v>0</v>
      </c>
    </row>
    <row r="22" spans="1:13" ht="46.9" customHeight="1">
      <c r="A22" s="3">
        <f t="shared" si="1"/>
        <v>6</v>
      </c>
      <c r="B22" s="4">
        <v>745121</v>
      </c>
      <c r="C22" s="7" t="s">
        <v>8</v>
      </c>
      <c r="D22" s="16"/>
      <c r="E22" s="16"/>
      <c r="F22" s="16"/>
      <c r="G22" s="16"/>
      <c r="H22" s="16">
        <f t="shared" si="0"/>
        <v>0</v>
      </c>
    </row>
    <row r="23" spans="1:13" ht="31.35" customHeight="1">
      <c r="A23" s="3">
        <f t="shared" si="1"/>
        <v>7</v>
      </c>
      <c r="B23" s="4">
        <v>771111</v>
      </c>
      <c r="C23" s="7" t="s">
        <v>9</v>
      </c>
      <c r="D23" s="16"/>
      <c r="E23" s="16"/>
      <c r="F23" s="16"/>
      <c r="G23" s="16"/>
      <c r="H23" s="16">
        <f t="shared" si="0"/>
        <v>0</v>
      </c>
    </row>
    <row r="24" spans="1:13" ht="46.9" customHeight="1">
      <c r="A24" s="3">
        <f t="shared" si="1"/>
        <v>8</v>
      </c>
      <c r="B24" s="4">
        <v>781111</v>
      </c>
      <c r="C24" s="7" t="s">
        <v>10</v>
      </c>
      <c r="D24" s="16"/>
      <c r="E24" s="16"/>
      <c r="F24" s="16"/>
      <c r="G24" s="16"/>
      <c r="H24" s="16">
        <f t="shared" si="0"/>
        <v>0</v>
      </c>
    </row>
    <row r="25" spans="1:13" ht="31.35" customHeight="1">
      <c r="A25" s="3">
        <f t="shared" si="1"/>
        <v>9</v>
      </c>
      <c r="B25" s="4">
        <v>791111</v>
      </c>
      <c r="C25" s="7" t="s">
        <v>155</v>
      </c>
      <c r="D25" s="17"/>
      <c r="E25" s="16"/>
      <c r="F25" s="16"/>
      <c r="G25" s="16"/>
      <c r="H25" s="16">
        <f t="shared" si="0"/>
        <v>0</v>
      </c>
    </row>
    <row r="26" spans="1:13" ht="31.35" customHeight="1">
      <c r="A26" s="3">
        <f t="shared" si="1"/>
        <v>10</v>
      </c>
      <c r="B26" s="4">
        <v>772113</v>
      </c>
      <c r="C26" s="7" t="s">
        <v>11</v>
      </c>
      <c r="D26" s="16"/>
      <c r="E26" s="16"/>
      <c r="F26" s="16"/>
      <c r="G26" s="16"/>
      <c r="H26" s="16">
        <f t="shared" si="0"/>
        <v>0</v>
      </c>
    </row>
    <row r="27" spans="1:13" s="10" customFormat="1" ht="15.95" customHeight="1">
      <c r="A27" s="6"/>
      <c r="B27" s="6"/>
      <c r="C27" s="4" t="s">
        <v>12</v>
      </c>
      <c r="D27" s="16">
        <f>SUM(D17:D26)</f>
        <v>0</v>
      </c>
      <c r="E27" s="16">
        <f t="shared" ref="E27:H27" si="2">SUM(E17:E26)</f>
        <v>0</v>
      </c>
      <c r="F27" s="16">
        <f t="shared" si="2"/>
        <v>0</v>
      </c>
      <c r="G27" s="16">
        <f t="shared" si="2"/>
        <v>0</v>
      </c>
      <c r="H27" s="16">
        <f t="shared" si="2"/>
        <v>0</v>
      </c>
    </row>
    <row r="28" spans="1:13" s="10" customFormat="1" ht="15.95" customHeight="1">
      <c r="A28" s="1"/>
      <c r="B28" s="1"/>
      <c r="C28" s="2"/>
      <c r="D28" s="11"/>
      <c r="E28" s="11"/>
      <c r="F28" s="11"/>
      <c r="G28" s="12"/>
      <c r="H28" s="11"/>
    </row>
    <row r="29" spans="1:13" s="10" customFormat="1" ht="15.95" customHeight="1">
      <c r="A29" s="14" t="s">
        <v>102</v>
      </c>
      <c r="B29" s="1"/>
      <c r="C29" s="2"/>
      <c r="D29" s="11"/>
      <c r="E29" s="11"/>
      <c r="F29" s="11"/>
      <c r="G29" s="51"/>
      <c r="H29" s="11"/>
    </row>
    <row r="30" spans="1:13" s="10" customFormat="1" ht="15.95" customHeight="1">
      <c r="A30" s="14"/>
      <c r="B30" s="13" t="s">
        <v>103</v>
      </c>
      <c r="C30" s="2"/>
      <c r="D30" s="11"/>
      <c r="E30" s="11"/>
      <c r="F30" s="11"/>
      <c r="G30" s="12"/>
      <c r="H30" s="11"/>
    </row>
    <row r="31" spans="1:13" ht="21.75" customHeight="1">
      <c r="A31" s="84" t="s">
        <v>0</v>
      </c>
      <c r="B31" s="84" t="s">
        <v>1</v>
      </c>
      <c r="C31" s="84" t="s">
        <v>2</v>
      </c>
      <c r="D31" s="87" t="s">
        <v>110</v>
      </c>
      <c r="E31" s="87"/>
      <c r="F31" s="87"/>
      <c r="G31" s="87"/>
      <c r="H31" s="87"/>
    </row>
    <row r="32" spans="1:13" ht="36.4" customHeight="1">
      <c r="A32" s="85"/>
      <c r="B32" s="85"/>
      <c r="C32" s="85"/>
      <c r="D32" s="88" t="s">
        <v>106</v>
      </c>
      <c r="E32" s="88" t="s">
        <v>107</v>
      </c>
      <c r="F32" s="88"/>
      <c r="G32" s="88"/>
      <c r="H32" s="47"/>
    </row>
    <row r="33" spans="1:8" ht="65.25" customHeight="1">
      <c r="A33" s="86"/>
      <c r="B33" s="86"/>
      <c r="C33" s="86"/>
      <c r="D33" s="88"/>
      <c r="E33" s="46" t="s">
        <v>264</v>
      </c>
      <c r="F33" s="46" t="s">
        <v>265</v>
      </c>
      <c r="G33" s="46" t="s">
        <v>266</v>
      </c>
      <c r="H33" s="46" t="s">
        <v>267</v>
      </c>
    </row>
    <row r="34" spans="1:8" ht="13.9" customHeight="1">
      <c r="A34" s="36">
        <v>1</v>
      </c>
      <c r="B34" s="37">
        <v>411100</v>
      </c>
      <c r="C34" s="37" t="s">
        <v>13</v>
      </c>
      <c r="D34" s="38">
        <f>SUM(D35:D45)</f>
        <v>0</v>
      </c>
      <c r="E34" s="38">
        <f t="shared" ref="E34:H34" si="3">SUM(E35:E45)</f>
        <v>0</v>
      </c>
      <c r="F34" s="38">
        <f t="shared" si="3"/>
        <v>0</v>
      </c>
      <c r="G34" s="38">
        <f t="shared" si="3"/>
        <v>0</v>
      </c>
      <c r="H34" s="38">
        <f t="shared" si="3"/>
        <v>0</v>
      </c>
    </row>
    <row r="35" spans="1:8" ht="15.95" customHeight="1">
      <c r="A35" s="6"/>
      <c r="B35" s="8">
        <v>411111</v>
      </c>
      <c r="C35" s="8" t="s">
        <v>156</v>
      </c>
      <c r="D35" s="16"/>
      <c r="E35" s="16"/>
      <c r="F35" s="16"/>
      <c r="G35" s="16"/>
      <c r="H35" s="16">
        <f>SUM(D35:G35)</f>
        <v>0</v>
      </c>
    </row>
    <row r="36" spans="1:8" ht="15.95" customHeight="1">
      <c r="A36" s="6"/>
      <c r="B36" s="8">
        <v>411112</v>
      </c>
      <c r="C36" s="8" t="s">
        <v>157</v>
      </c>
      <c r="D36" s="16"/>
      <c r="E36" s="16"/>
      <c r="F36" s="16"/>
      <c r="G36" s="16"/>
      <c r="H36" s="16">
        <f t="shared" ref="H36:H72" si="4">SUM(D36:G36)</f>
        <v>0</v>
      </c>
    </row>
    <row r="37" spans="1:8" ht="15.95" customHeight="1">
      <c r="A37" s="6"/>
      <c r="B37" s="8">
        <v>411113</v>
      </c>
      <c r="C37" s="8" t="s">
        <v>158</v>
      </c>
      <c r="D37" s="16"/>
      <c r="E37" s="16"/>
      <c r="F37" s="16"/>
      <c r="G37" s="16"/>
      <c r="H37" s="16">
        <f t="shared" si="4"/>
        <v>0</v>
      </c>
    </row>
    <row r="38" spans="1:8" ht="15.95" customHeight="1">
      <c r="A38" s="6"/>
      <c r="B38" s="8">
        <v>411114</v>
      </c>
      <c r="C38" s="8" t="s">
        <v>159</v>
      </c>
      <c r="D38" s="16"/>
      <c r="E38" s="16"/>
      <c r="F38" s="16"/>
      <c r="G38" s="16"/>
      <c r="H38" s="16">
        <f t="shared" si="4"/>
        <v>0</v>
      </c>
    </row>
    <row r="39" spans="1:8" ht="15.95" customHeight="1">
      <c r="A39" s="6"/>
      <c r="B39" s="8">
        <v>411115</v>
      </c>
      <c r="C39" s="9" t="s">
        <v>160</v>
      </c>
      <c r="D39" s="16"/>
      <c r="E39" s="16"/>
      <c r="F39" s="16"/>
      <c r="G39" s="16"/>
      <c r="H39" s="16">
        <f t="shared" si="4"/>
        <v>0</v>
      </c>
    </row>
    <row r="40" spans="1:8" ht="27.75" customHeight="1">
      <c r="A40" s="6"/>
      <c r="B40" s="8">
        <v>411117</v>
      </c>
      <c r="C40" s="9" t="s">
        <v>161</v>
      </c>
      <c r="D40" s="16"/>
      <c r="E40" s="16"/>
      <c r="F40" s="16"/>
      <c r="G40" s="16"/>
      <c r="H40" s="16">
        <f t="shared" si="4"/>
        <v>0</v>
      </c>
    </row>
    <row r="41" spans="1:8" ht="36" customHeight="1">
      <c r="A41" s="6"/>
      <c r="B41" s="8">
        <v>411118</v>
      </c>
      <c r="C41" s="9" t="s">
        <v>162</v>
      </c>
      <c r="D41" s="16"/>
      <c r="E41" s="16"/>
      <c r="F41" s="16"/>
      <c r="G41" s="16"/>
      <c r="H41" s="16">
        <f t="shared" si="4"/>
        <v>0</v>
      </c>
    </row>
    <row r="42" spans="1:8" ht="15.95" customHeight="1">
      <c r="A42" s="6"/>
      <c r="B42" s="8">
        <v>411119</v>
      </c>
      <c r="C42" s="8" t="s">
        <v>163</v>
      </c>
      <c r="D42" s="16"/>
      <c r="E42" s="16"/>
      <c r="F42" s="16"/>
      <c r="G42" s="16"/>
      <c r="H42" s="16">
        <f t="shared" si="4"/>
        <v>0</v>
      </c>
    </row>
    <row r="43" spans="1:8" ht="25.5" customHeight="1">
      <c r="A43" s="6"/>
      <c r="B43" s="8">
        <v>411151</v>
      </c>
      <c r="C43" s="9" t="s">
        <v>164</v>
      </c>
      <c r="D43" s="16"/>
      <c r="E43" s="16"/>
      <c r="F43" s="16"/>
      <c r="G43" s="16"/>
      <c r="H43" s="16">
        <f t="shared" si="4"/>
        <v>0</v>
      </c>
    </row>
    <row r="44" spans="1:8" ht="12.75" customHeight="1">
      <c r="A44" s="6"/>
      <c r="B44" s="8">
        <v>411159</v>
      </c>
      <c r="C44" s="9" t="s">
        <v>165</v>
      </c>
      <c r="D44" s="16"/>
      <c r="E44" s="16"/>
      <c r="F44" s="16"/>
      <c r="G44" s="16"/>
      <c r="H44" s="16">
        <f t="shared" si="4"/>
        <v>0</v>
      </c>
    </row>
    <row r="45" spans="1:8" ht="23.25" customHeight="1">
      <c r="A45" s="6"/>
      <c r="B45" s="8">
        <v>411191</v>
      </c>
      <c r="C45" s="9" t="s">
        <v>166</v>
      </c>
      <c r="D45" s="16"/>
      <c r="E45" s="16"/>
      <c r="F45" s="16"/>
      <c r="G45" s="16"/>
      <c r="H45" s="16">
        <f t="shared" si="4"/>
        <v>0</v>
      </c>
    </row>
    <row r="46" spans="1:8" ht="27.4" customHeight="1">
      <c r="A46" s="36">
        <v>2</v>
      </c>
      <c r="B46" s="37">
        <v>412100</v>
      </c>
      <c r="C46" s="39" t="s">
        <v>14</v>
      </c>
      <c r="D46" s="40">
        <f>D47</f>
        <v>0</v>
      </c>
      <c r="E46" s="40">
        <f t="shared" ref="E46:H46" si="5">E47</f>
        <v>0</v>
      </c>
      <c r="F46" s="40">
        <f t="shared" si="5"/>
        <v>0</v>
      </c>
      <c r="G46" s="40">
        <f t="shared" si="5"/>
        <v>0</v>
      </c>
      <c r="H46" s="40">
        <f t="shared" si="5"/>
        <v>0</v>
      </c>
    </row>
    <row r="47" spans="1:8" ht="12.75" customHeight="1">
      <c r="A47" s="6"/>
      <c r="B47" s="8">
        <v>412111</v>
      </c>
      <c r="C47" s="9" t="s">
        <v>167</v>
      </c>
      <c r="D47" s="16"/>
      <c r="E47" s="16"/>
      <c r="F47" s="16"/>
      <c r="G47" s="16"/>
      <c r="H47" s="16">
        <f t="shared" si="4"/>
        <v>0</v>
      </c>
    </row>
    <row r="48" spans="1:8" ht="27.4" customHeight="1">
      <c r="A48" s="36">
        <v>3</v>
      </c>
      <c r="B48" s="37">
        <v>412200</v>
      </c>
      <c r="C48" s="39" t="s">
        <v>15</v>
      </c>
      <c r="D48" s="40">
        <f>D49</f>
        <v>0</v>
      </c>
      <c r="E48" s="40">
        <f t="shared" ref="E48:H48" si="6">E49</f>
        <v>0</v>
      </c>
      <c r="F48" s="40">
        <f t="shared" si="6"/>
        <v>0</v>
      </c>
      <c r="G48" s="40">
        <f t="shared" si="6"/>
        <v>0</v>
      </c>
      <c r="H48" s="40">
        <f t="shared" si="6"/>
        <v>0</v>
      </c>
    </row>
    <row r="49" spans="1:8" ht="12.75" customHeight="1">
      <c r="A49" s="6"/>
      <c r="B49" s="8">
        <v>412211</v>
      </c>
      <c r="C49" s="9" t="s">
        <v>168</v>
      </c>
      <c r="D49" s="16"/>
      <c r="E49" s="16"/>
      <c r="F49" s="16"/>
      <c r="G49" s="16"/>
      <c r="H49" s="16">
        <f t="shared" si="4"/>
        <v>0</v>
      </c>
    </row>
    <row r="50" spans="1:8" ht="13.9" customHeight="1">
      <c r="A50" s="36">
        <v>5</v>
      </c>
      <c r="B50" s="37">
        <v>413100</v>
      </c>
      <c r="C50" s="37" t="s">
        <v>169</v>
      </c>
      <c r="D50" s="38">
        <f>SUM(D51:D52)</f>
        <v>0</v>
      </c>
      <c r="E50" s="38">
        <f t="shared" ref="E50:H50" si="7">SUM(E51:E52)</f>
        <v>0</v>
      </c>
      <c r="F50" s="38">
        <f t="shared" si="7"/>
        <v>0</v>
      </c>
      <c r="G50" s="38">
        <f t="shared" si="7"/>
        <v>0</v>
      </c>
      <c r="H50" s="38">
        <f t="shared" si="7"/>
        <v>0</v>
      </c>
    </row>
    <row r="51" spans="1:8" ht="12.75" customHeight="1">
      <c r="A51" s="6"/>
      <c r="B51" s="8">
        <v>413142</v>
      </c>
      <c r="C51" s="9" t="s">
        <v>170</v>
      </c>
      <c r="D51" s="16"/>
      <c r="E51" s="16"/>
      <c r="F51" s="16"/>
      <c r="G51" s="16"/>
      <c r="H51" s="16">
        <f t="shared" si="4"/>
        <v>0</v>
      </c>
    </row>
    <row r="52" spans="1:8" ht="12.75" customHeight="1">
      <c r="A52" s="6"/>
      <c r="B52" s="8">
        <v>413151</v>
      </c>
      <c r="C52" s="9" t="s">
        <v>171</v>
      </c>
      <c r="D52" s="16"/>
      <c r="E52" s="16"/>
      <c r="F52" s="16"/>
      <c r="G52" s="16"/>
      <c r="H52" s="16">
        <f t="shared" si="4"/>
        <v>0</v>
      </c>
    </row>
    <row r="53" spans="1:8" ht="25.5" customHeight="1">
      <c r="A53" s="36">
        <v>6</v>
      </c>
      <c r="B53" s="37">
        <v>414100</v>
      </c>
      <c r="C53" s="39" t="s">
        <v>113</v>
      </c>
      <c r="D53" s="38"/>
      <c r="E53" s="38"/>
      <c r="F53" s="38"/>
      <c r="G53" s="38"/>
      <c r="H53" s="38">
        <f>SUM(D53:G53)</f>
        <v>0</v>
      </c>
    </row>
    <row r="54" spans="1:8" ht="13.9" customHeight="1">
      <c r="A54" s="36">
        <v>7</v>
      </c>
      <c r="B54" s="37">
        <v>414300</v>
      </c>
      <c r="C54" s="37" t="s">
        <v>16</v>
      </c>
      <c r="D54" s="38">
        <f>SUM(D55:D57)</f>
        <v>0</v>
      </c>
      <c r="E54" s="38">
        <f t="shared" ref="E54:H54" si="8">SUM(E55:E57)</f>
        <v>0</v>
      </c>
      <c r="F54" s="38">
        <f t="shared" si="8"/>
        <v>0</v>
      </c>
      <c r="G54" s="38">
        <f t="shared" si="8"/>
        <v>0</v>
      </c>
      <c r="H54" s="38">
        <f t="shared" si="8"/>
        <v>0</v>
      </c>
    </row>
    <row r="55" spans="1:8" ht="12.75" customHeight="1">
      <c r="A55" s="6"/>
      <c r="B55" s="8">
        <v>414311</v>
      </c>
      <c r="C55" s="9" t="s">
        <v>172</v>
      </c>
      <c r="D55" s="16"/>
      <c r="E55" s="16"/>
      <c r="F55" s="16"/>
      <c r="G55" s="16"/>
      <c r="H55" s="16">
        <f t="shared" si="4"/>
        <v>0</v>
      </c>
    </row>
    <row r="56" spans="1:8" ht="12.75" customHeight="1">
      <c r="A56" s="6"/>
      <c r="B56" s="8">
        <v>414312</v>
      </c>
      <c r="C56" s="9" t="s">
        <v>173</v>
      </c>
      <c r="D56" s="16"/>
      <c r="E56" s="16"/>
      <c r="F56" s="16"/>
      <c r="G56" s="16"/>
      <c r="H56" s="16">
        <f t="shared" si="4"/>
        <v>0</v>
      </c>
    </row>
    <row r="57" spans="1:8" ht="25.5" customHeight="1">
      <c r="A57" s="6"/>
      <c r="B57" s="8">
        <v>414314</v>
      </c>
      <c r="C57" s="9" t="s">
        <v>174</v>
      </c>
      <c r="D57" s="16"/>
      <c r="E57" s="16"/>
      <c r="F57" s="16"/>
      <c r="G57" s="16"/>
      <c r="H57" s="16">
        <f t="shared" si="4"/>
        <v>0</v>
      </c>
    </row>
    <row r="58" spans="1:8" ht="28.5" customHeight="1">
      <c r="A58" s="36">
        <v>8</v>
      </c>
      <c r="B58" s="37">
        <v>414400</v>
      </c>
      <c r="C58" s="39" t="s">
        <v>178</v>
      </c>
      <c r="D58" s="38">
        <f>SUM(D59:D61)</f>
        <v>0</v>
      </c>
      <c r="E58" s="38">
        <f t="shared" ref="E58:H58" si="9">SUM(E59:E61)</f>
        <v>0</v>
      </c>
      <c r="F58" s="38">
        <f t="shared" si="9"/>
        <v>0</v>
      </c>
      <c r="G58" s="38">
        <f t="shared" si="9"/>
        <v>0</v>
      </c>
      <c r="H58" s="38">
        <f t="shared" si="9"/>
        <v>0</v>
      </c>
    </row>
    <row r="59" spans="1:8" ht="25.5" customHeight="1">
      <c r="A59" s="6"/>
      <c r="B59" s="8">
        <v>414411</v>
      </c>
      <c r="C59" s="9" t="s">
        <v>175</v>
      </c>
      <c r="D59" s="16"/>
      <c r="E59" s="16"/>
      <c r="F59" s="16"/>
      <c r="G59" s="16"/>
      <c r="H59" s="16">
        <f t="shared" si="4"/>
        <v>0</v>
      </c>
    </row>
    <row r="60" spans="1:8" ht="15" customHeight="1">
      <c r="A60" s="6"/>
      <c r="B60" s="8">
        <v>414412</v>
      </c>
      <c r="C60" s="9" t="s">
        <v>176</v>
      </c>
      <c r="D60" s="16"/>
      <c r="E60" s="16"/>
      <c r="F60" s="16"/>
      <c r="G60" s="16"/>
      <c r="H60" s="16">
        <f t="shared" si="4"/>
        <v>0</v>
      </c>
    </row>
    <row r="61" spans="1:8" ht="13.5" customHeight="1">
      <c r="A61" s="6"/>
      <c r="B61" s="8">
        <v>414419</v>
      </c>
      <c r="C61" s="9" t="s">
        <v>177</v>
      </c>
      <c r="D61" s="16"/>
      <c r="E61" s="16"/>
      <c r="F61" s="16"/>
      <c r="G61" s="16"/>
      <c r="H61" s="16">
        <f t="shared" si="4"/>
        <v>0</v>
      </c>
    </row>
    <row r="62" spans="1:8" ht="13.9" customHeight="1">
      <c r="A62" s="36">
        <v>9</v>
      </c>
      <c r="B62" s="37">
        <v>415100</v>
      </c>
      <c r="C62" s="37" t="s">
        <v>180</v>
      </c>
      <c r="D62" s="38">
        <f>SUM(D63:D65)</f>
        <v>0</v>
      </c>
      <c r="E62" s="38">
        <f t="shared" ref="E62:H62" si="10">SUM(E63:E65)</f>
        <v>0</v>
      </c>
      <c r="F62" s="38">
        <f t="shared" si="10"/>
        <v>0</v>
      </c>
      <c r="G62" s="38">
        <f t="shared" si="10"/>
        <v>0</v>
      </c>
      <c r="H62" s="38">
        <f t="shared" si="10"/>
        <v>0</v>
      </c>
    </row>
    <row r="63" spans="1:8" ht="13.5" customHeight="1">
      <c r="A63" s="6"/>
      <c r="B63" s="8">
        <v>415112</v>
      </c>
      <c r="C63" s="9" t="s">
        <v>179</v>
      </c>
      <c r="D63" s="16"/>
      <c r="E63" s="16"/>
      <c r="F63" s="16"/>
      <c r="G63" s="16"/>
      <c r="H63" s="16">
        <f t="shared" si="4"/>
        <v>0</v>
      </c>
    </row>
    <row r="64" spans="1:8" ht="13.5" customHeight="1">
      <c r="A64" s="6"/>
      <c r="B64" s="8">
        <v>415114</v>
      </c>
      <c r="C64" s="9" t="s">
        <v>181</v>
      </c>
      <c r="D64" s="16"/>
      <c r="E64" s="16"/>
      <c r="F64" s="16"/>
      <c r="G64" s="16"/>
      <c r="H64" s="16">
        <f t="shared" si="4"/>
        <v>0</v>
      </c>
    </row>
    <row r="65" spans="1:8" ht="13.5" customHeight="1">
      <c r="A65" s="6"/>
      <c r="B65" s="8">
        <v>415119</v>
      </c>
      <c r="C65" s="9" t="s">
        <v>182</v>
      </c>
      <c r="D65" s="16"/>
      <c r="E65" s="16"/>
      <c r="F65" s="16"/>
      <c r="G65" s="16"/>
      <c r="H65" s="16">
        <f t="shared" si="4"/>
        <v>0</v>
      </c>
    </row>
    <row r="66" spans="1:8" ht="13.9" customHeight="1">
      <c r="A66" s="36"/>
      <c r="B66" s="37">
        <v>416100</v>
      </c>
      <c r="C66" s="37" t="s">
        <v>183</v>
      </c>
      <c r="D66" s="38">
        <f>SUM(D67:D72)</f>
        <v>0</v>
      </c>
      <c r="E66" s="38">
        <f t="shared" ref="E66:H66" si="11">SUM(E67:E72)</f>
        <v>0</v>
      </c>
      <c r="F66" s="38">
        <f t="shared" si="11"/>
        <v>0</v>
      </c>
      <c r="G66" s="38">
        <f t="shared" si="11"/>
        <v>0</v>
      </c>
      <c r="H66" s="38">
        <f t="shared" si="11"/>
        <v>0</v>
      </c>
    </row>
    <row r="67" spans="1:8" ht="13.5" customHeight="1">
      <c r="A67" s="6"/>
      <c r="B67" s="8">
        <v>416111</v>
      </c>
      <c r="C67" s="9" t="s">
        <v>184</v>
      </c>
      <c r="D67" s="16"/>
      <c r="E67" s="16"/>
      <c r="F67" s="16"/>
      <c r="G67" s="16"/>
      <c r="H67" s="16">
        <f t="shared" si="4"/>
        <v>0</v>
      </c>
    </row>
    <row r="68" spans="1:8" ht="13.5" customHeight="1">
      <c r="A68" s="6"/>
      <c r="B68" s="8">
        <v>416112</v>
      </c>
      <c r="C68" s="9" t="s">
        <v>185</v>
      </c>
      <c r="D68" s="16"/>
      <c r="E68" s="16"/>
      <c r="F68" s="16"/>
      <c r="G68" s="16"/>
      <c r="H68" s="16">
        <f t="shared" si="4"/>
        <v>0</v>
      </c>
    </row>
    <row r="69" spans="1:8" ht="13.5" customHeight="1">
      <c r="A69" s="6"/>
      <c r="B69" s="8">
        <v>416119</v>
      </c>
      <c r="C69" s="9" t="s">
        <v>186</v>
      </c>
      <c r="D69" s="16"/>
      <c r="E69" s="16"/>
      <c r="F69" s="16"/>
      <c r="G69" s="16"/>
      <c r="H69" s="16">
        <f t="shared" si="4"/>
        <v>0</v>
      </c>
    </row>
    <row r="70" spans="1:8" ht="13.5" customHeight="1">
      <c r="A70" s="6"/>
      <c r="B70" s="8">
        <v>416121</v>
      </c>
      <c r="C70" s="9" t="s">
        <v>187</v>
      </c>
      <c r="D70" s="16"/>
      <c r="E70" s="16"/>
      <c r="F70" s="16"/>
      <c r="G70" s="16"/>
      <c r="H70" s="16">
        <f t="shared" si="4"/>
        <v>0</v>
      </c>
    </row>
    <row r="71" spans="1:8" ht="13.5" customHeight="1">
      <c r="A71" s="6"/>
      <c r="B71" s="8">
        <v>416131</v>
      </c>
      <c r="C71" s="9" t="s">
        <v>188</v>
      </c>
      <c r="D71" s="16"/>
      <c r="E71" s="16"/>
      <c r="F71" s="16"/>
      <c r="G71" s="16"/>
      <c r="H71" s="16">
        <f t="shared" si="4"/>
        <v>0</v>
      </c>
    </row>
    <row r="72" spans="1:8" ht="13.5" customHeight="1">
      <c r="A72" s="6"/>
      <c r="B72" s="8">
        <v>416132</v>
      </c>
      <c r="C72" s="9" t="s">
        <v>189</v>
      </c>
      <c r="D72" s="16"/>
      <c r="E72" s="16"/>
      <c r="F72" s="16"/>
      <c r="G72" s="16"/>
      <c r="H72" s="16">
        <f t="shared" si="4"/>
        <v>0</v>
      </c>
    </row>
    <row r="73" spans="1:8" s="10" customFormat="1" ht="13.9" customHeight="1">
      <c r="A73" s="43"/>
      <c r="B73" s="43"/>
      <c r="C73" s="37" t="s">
        <v>17</v>
      </c>
      <c r="D73" s="38">
        <f>D34+D46+D48+D50+D53+D54+D58+D62+D66</f>
        <v>0</v>
      </c>
      <c r="E73" s="38">
        <f t="shared" ref="E73:H73" si="12">E34+E46+E48+E50+E53+E54+E58+E62+E66</f>
        <v>0</v>
      </c>
      <c r="F73" s="38">
        <f t="shared" si="12"/>
        <v>0</v>
      </c>
      <c r="G73" s="38">
        <f t="shared" si="12"/>
        <v>0</v>
      </c>
      <c r="H73" s="38">
        <f t="shared" si="12"/>
        <v>0</v>
      </c>
    </row>
    <row r="74" spans="1:8" s="10" customFormat="1" ht="13.9" customHeight="1">
      <c r="A74" s="1"/>
      <c r="B74" s="1"/>
      <c r="C74" s="18"/>
      <c r="D74" s="11"/>
      <c r="E74" s="11"/>
      <c r="F74" s="11"/>
      <c r="G74" s="12"/>
      <c r="H74" s="11"/>
    </row>
    <row r="75" spans="1:8" s="10" customFormat="1" ht="13.9" customHeight="1">
      <c r="A75" s="1"/>
      <c r="B75" s="13" t="s">
        <v>104</v>
      </c>
      <c r="C75" s="18"/>
      <c r="D75" s="11"/>
      <c r="E75" s="11"/>
      <c r="F75" s="11"/>
      <c r="G75" s="12"/>
      <c r="H75" s="11"/>
    </row>
    <row r="76" spans="1:8" ht="21.75" customHeight="1">
      <c r="A76" s="84" t="s">
        <v>0</v>
      </c>
      <c r="B76" s="84" t="s">
        <v>1</v>
      </c>
      <c r="C76" s="84" t="s">
        <v>2</v>
      </c>
      <c r="D76" s="87" t="s">
        <v>110</v>
      </c>
      <c r="E76" s="87"/>
      <c r="F76" s="87"/>
      <c r="G76" s="87"/>
      <c r="H76" s="87"/>
    </row>
    <row r="77" spans="1:8" ht="36.4" customHeight="1">
      <c r="A77" s="85"/>
      <c r="B77" s="85"/>
      <c r="C77" s="85"/>
      <c r="D77" s="88" t="s">
        <v>106</v>
      </c>
      <c r="E77" s="88" t="s">
        <v>107</v>
      </c>
      <c r="F77" s="88"/>
      <c r="G77" s="88"/>
      <c r="H77" s="47"/>
    </row>
    <row r="78" spans="1:8" ht="65.25" customHeight="1">
      <c r="A78" s="86"/>
      <c r="B78" s="86"/>
      <c r="C78" s="86"/>
      <c r="D78" s="88"/>
      <c r="E78" s="46" t="s">
        <v>264</v>
      </c>
      <c r="F78" s="46" t="s">
        <v>265</v>
      </c>
      <c r="G78" s="46" t="s">
        <v>266</v>
      </c>
      <c r="H78" s="46" t="s">
        <v>267</v>
      </c>
    </row>
    <row r="79" spans="1:8" s="10" customFormat="1" ht="31.35" customHeight="1">
      <c r="A79" s="36">
        <v>10</v>
      </c>
      <c r="B79" s="37">
        <v>421100</v>
      </c>
      <c r="C79" s="41" t="s">
        <v>18</v>
      </c>
      <c r="D79" s="38">
        <f>SUM(D80:D81)</f>
        <v>0</v>
      </c>
      <c r="E79" s="38">
        <f t="shared" ref="E79:G79" si="13">SUM(E80:E81)</f>
        <v>0</v>
      </c>
      <c r="F79" s="38">
        <f t="shared" si="13"/>
        <v>0</v>
      </c>
      <c r="G79" s="38">
        <f t="shared" si="13"/>
        <v>0</v>
      </c>
      <c r="H79" s="38">
        <f>SUM(H80:H81)</f>
        <v>0</v>
      </c>
    </row>
    <row r="80" spans="1:8" ht="15.95" customHeight="1">
      <c r="A80" s="6"/>
      <c r="B80" s="8">
        <v>421111</v>
      </c>
      <c r="C80" s="3" t="s">
        <v>19</v>
      </c>
      <c r="D80" s="16"/>
      <c r="E80" s="16"/>
      <c r="F80" s="16"/>
      <c r="G80" s="16"/>
      <c r="H80" s="16">
        <f t="shared" ref="H80:H81" si="14">SUM(D80:G80)</f>
        <v>0</v>
      </c>
    </row>
    <row r="81" spans="1:8" ht="15.95" customHeight="1">
      <c r="A81" s="6"/>
      <c r="B81" s="8">
        <v>421121</v>
      </c>
      <c r="C81" s="3" t="s">
        <v>190</v>
      </c>
      <c r="D81" s="16"/>
      <c r="E81" s="16"/>
      <c r="F81" s="16"/>
      <c r="G81" s="16"/>
      <c r="H81" s="16">
        <f t="shared" si="14"/>
        <v>0</v>
      </c>
    </row>
    <row r="82" spans="1:8" ht="15.95" customHeight="1">
      <c r="A82" s="36">
        <v>11</v>
      </c>
      <c r="B82" s="37">
        <v>421200</v>
      </c>
      <c r="C82" s="42" t="s">
        <v>20</v>
      </c>
      <c r="D82" s="38">
        <f>SUM(D83:D84)</f>
        <v>0</v>
      </c>
      <c r="E82" s="38">
        <f t="shared" ref="E82:H82" si="15">SUM(E83:E84)</f>
        <v>0</v>
      </c>
      <c r="F82" s="38">
        <f t="shared" si="15"/>
        <v>0</v>
      </c>
      <c r="G82" s="38">
        <f t="shared" si="15"/>
        <v>0</v>
      </c>
      <c r="H82" s="38">
        <f t="shared" si="15"/>
        <v>0</v>
      </c>
    </row>
    <row r="83" spans="1:8" ht="15.95" customHeight="1">
      <c r="A83" s="6"/>
      <c r="B83" s="8">
        <v>421211</v>
      </c>
      <c r="C83" s="8" t="s">
        <v>21</v>
      </c>
      <c r="D83" s="16"/>
      <c r="E83" s="16"/>
      <c r="F83" s="16"/>
      <c r="G83" s="16"/>
      <c r="H83" s="16">
        <f t="shared" ref="H83:H84" si="16">SUM(D83:G83)</f>
        <v>0</v>
      </c>
    </row>
    <row r="84" spans="1:8" ht="15.95" customHeight="1">
      <c r="A84" s="6"/>
      <c r="B84" s="8">
        <v>421225</v>
      </c>
      <c r="C84" s="8" t="s">
        <v>117</v>
      </c>
      <c r="D84" s="16"/>
      <c r="E84" s="16"/>
      <c r="F84" s="16"/>
      <c r="G84" s="16"/>
      <c r="H84" s="16">
        <f t="shared" si="16"/>
        <v>0</v>
      </c>
    </row>
    <row r="85" spans="1:8" ht="15.75" customHeight="1">
      <c r="A85" s="36">
        <v>12</v>
      </c>
      <c r="B85" s="37">
        <v>421300</v>
      </c>
      <c r="C85" s="42" t="s">
        <v>22</v>
      </c>
      <c r="D85" s="38">
        <f>SUM(D86:D95)</f>
        <v>0</v>
      </c>
      <c r="E85" s="38">
        <f t="shared" ref="E85:H85" si="17">SUM(E86:E95)</f>
        <v>0</v>
      </c>
      <c r="F85" s="38">
        <f t="shared" si="17"/>
        <v>0</v>
      </c>
      <c r="G85" s="38">
        <f t="shared" si="17"/>
        <v>0</v>
      </c>
      <c r="H85" s="38">
        <f t="shared" si="17"/>
        <v>0</v>
      </c>
    </row>
    <row r="86" spans="1:8" ht="15.95" customHeight="1">
      <c r="A86" s="6"/>
      <c r="B86" s="8">
        <v>421311</v>
      </c>
      <c r="C86" s="8" t="s">
        <v>23</v>
      </c>
      <c r="D86" s="16"/>
      <c r="E86" s="16"/>
      <c r="F86" s="16"/>
      <c r="G86" s="16"/>
      <c r="H86" s="16">
        <f t="shared" ref="H86:H95" si="18">SUM(D86:G86)</f>
        <v>0</v>
      </c>
    </row>
    <row r="87" spans="1:8" ht="15.95" customHeight="1">
      <c r="A87" s="6"/>
      <c r="B87" s="8">
        <v>421321</v>
      </c>
      <c r="C87" s="8" t="s">
        <v>24</v>
      </c>
      <c r="D87" s="16"/>
      <c r="E87" s="16"/>
      <c r="F87" s="16"/>
      <c r="G87" s="16"/>
      <c r="H87" s="16">
        <f t="shared" si="18"/>
        <v>0</v>
      </c>
    </row>
    <row r="88" spans="1:8" ht="15.95" customHeight="1">
      <c r="A88" s="6"/>
      <c r="B88" s="8">
        <v>421322</v>
      </c>
      <c r="C88" s="8" t="s">
        <v>25</v>
      </c>
      <c r="D88" s="16"/>
      <c r="E88" s="16"/>
      <c r="F88" s="16"/>
      <c r="G88" s="16"/>
      <c r="H88" s="16">
        <f t="shared" si="18"/>
        <v>0</v>
      </c>
    </row>
    <row r="89" spans="1:8" ht="15.95" customHeight="1">
      <c r="A89" s="6"/>
      <c r="B89" s="8">
        <v>421323</v>
      </c>
      <c r="C89" s="8" t="s">
        <v>26</v>
      </c>
      <c r="D89" s="16"/>
      <c r="E89" s="16"/>
      <c r="F89" s="16"/>
      <c r="G89" s="16"/>
      <c r="H89" s="16">
        <f t="shared" si="18"/>
        <v>0</v>
      </c>
    </row>
    <row r="90" spans="1:8" ht="15.95" customHeight="1">
      <c r="A90" s="6"/>
      <c r="B90" s="8">
        <v>421324</v>
      </c>
      <c r="C90" s="8" t="s">
        <v>191</v>
      </c>
      <c r="D90" s="16"/>
      <c r="E90" s="16"/>
      <c r="F90" s="16"/>
      <c r="G90" s="16"/>
      <c r="H90" s="16">
        <f t="shared" si="18"/>
        <v>0</v>
      </c>
    </row>
    <row r="91" spans="1:8" ht="15.95" customHeight="1">
      <c r="A91" s="6"/>
      <c r="B91" s="8"/>
      <c r="C91" s="8" t="s">
        <v>192</v>
      </c>
      <c r="D91" s="16"/>
      <c r="E91" s="16"/>
      <c r="F91" s="16"/>
      <c r="G91" s="16"/>
      <c r="H91" s="16">
        <f t="shared" si="18"/>
        <v>0</v>
      </c>
    </row>
    <row r="92" spans="1:8" ht="15.95" customHeight="1">
      <c r="A92" s="6"/>
      <c r="B92" s="8"/>
      <c r="C92" s="8" t="s">
        <v>193</v>
      </c>
      <c r="D92" s="16"/>
      <c r="E92" s="16"/>
      <c r="F92" s="16"/>
      <c r="G92" s="16"/>
      <c r="H92" s="16">
        <f t="shared" si="18"/>
        <v>0</v>
      </c>
    </row>
    <row r="93" spans="1:8" ht="15.95" customHeight="1">
      <c r="A93" s="6"/>
      <c r="B93" s="8">
        <v>421325</v>
      </c>
      <c r="C93" s="8" t="s">
        <v>194</v>
      </c>
      <c r="D93" s="16"/>
      <c r="E93" s="16"/>
      <c r="F93" s="16"/>
      <c r="G93" s="16"/>
      <c r="H93" s="16">
        <f t="shared" si="18"/>
        <v>0</v>
      </c>
    </row>
    <row r="94" spans="1:8" ht="26.25" customHeight="1">
      <c r="A94" s="6"/>
      <c r="B94" s="8">
        <v>421391</v>
      </c>
      <c r="C94" s="9" t="s">
        <v>195</v>
      </c>
      <c r="D94" s="16"/>
      <c r="E94" s="16"/>
      <c r="F94" s="16"/>
      <c r="G94" s="16"/>
      <c r="H94" s="16">
        <f t="shared" si="18"/>
        <v>0</v>
      </c>
    </row>
    <row r="95" spans="1:8" ht="15.95" customHeight="1">
      <c r="A95" s="6"/>
      <c r="B95" s="8">
        <v>421392</v>
      </c>
      <c r="C95" s="8" t="s">
        <v>118</v>
      </c>
      <c r="D95" s="16"/>
      <c r="E95" s="16"/>
      <c r="F95" s="16"/>
      <c r="G95" s="16"/>
      <c r="H95" s="16">
        <f t="shared" si="18"/>
        <v>0</v>
      </c>
    </row>
    <row r="96" spans="1:8" ht="15.75" customHeight="1">
      <c r="A96" s="36">
        <v>13</v>
      </c>
      <c r="B96" s="37">
        <v>421400</v>
      </c>
      <c r="C96" s="42" t="s">
        <v>27</v>
      </c>
      <c r="D96" s="38">
        <f>SUM(D97:D102)</f>
        <v>0</v>
      </c>
      <c r="E96" s="38">
        <f t="shared" ref="E96:H96" si="19">SUM(E97:E102)</f>
        <v>0</v>
      </c>
      <c r="F96" s="38">
        <f t="shared" si="19"/>
        <v>0</v>
      </c>
      <c r="G96" s="38">
        <f t="shared" si="19"/>
        <v>0</v>
      </c>
      <c r="H96" s="38">
        <f t="shared" si="19"/>
        <v>0</v>
      </c>
    </row>
    <row r="97" spans="1:8" ht="15.95" customHeight="1">
      <c r="A97" s="6"/>
      <c r="B97" s="8">
        <v>421411</v>
      </c>
      <c r="C97" s="8" t="s">
        <v>28</v>
      </c>
      <c r="D97" s="16"/>
      <c r="E97" s="16"/>
      <c r="F97" s="16"/>
      <c r="G97" s="16"/>
      <c r="H97" s="16">
        <f t="shared" ref="H97:H102" si="20">SUM(D97:G97)</f>
        <v>0</v>
      </c>
    </row>
    <row r="98" spans="1:8" ht="15.95" customHeight="1">
      <c r="A98" s="6"/>
      <c r="B98" s="8">
        <v>421412</v>
      </c>
      <c r="C98" s="8" t="s">
        <v>196</v>
      </c>
      <c r="D98" s="16"/>
      <c r="E98" s="16"/>
      <c r="F98" s="16"/>
      <c r="G98" s="16"/>
      <c r="H98" s="16">
        <f t="shared" si="20"/>
        <v>0</v>
      </c>
    </row>
    <row r="99" spans="1:8" ht="15.95" customHeight="1">
      <c r="A99" s="6"/>
      <c r="B99" s="8">
        <v>421414</v>
      </c>
      <c r="C99" s="8" t="s">
        <v>29</v>
      </c>
      <c r="D99" s="16"/>
      <c r="E99" s="16"/>
      <c r="F99" s="16"/>
      <c r="G99" s="16"/>
      <c r="H99" s="16">
        <f t="shared" si="20"/>
        <v>0</v>
      </c>
    </row>
    <row r="100" spans="1:8" ht="15.95" customHeight="1">
      <c r="A100" s="6"/>
      <c r="B100" s="8">
        <v>421419</v>
      </c>
      <c r="C100" s="8" t="s">
        <v>197</v>
      </c>
      <c r="D100" s="16"/>
      <c r="E100" s="16"/>
      <c r="F100" s="16"/>
      <c r="G100" s="16"/>
      <c r="H100" s="16">
        <f t="shared" si="20"/>
        <v>0</v>
      </c>
    </row>
    <row r="101" spans="1:8" ht="15.95" customHeight="1">
      <c r="A101" s="6"/>
      <c r="B101" s="8">
        <v>411421</v>
      </c>
      <c r="C101" s="8" t="s">
        <v>198</v>
      </c>
      <c r="D101" s="16"/>
      <c r="E101" s="16"/>
      <c r="F101" s="16"/>
      <c r="G101" s="16"/>
      <c r="H101" s="16">
        <f t="shared" si="20"/>
        <v>0</v>
      </c>
    </row>
    <row r="102" spans="1:8" ht="15.95" customHeight="1">
      <c r="A102" s="6"/>
      <c r="B102" s="8">
        <v>421422</v>
      </c>
      <c r="C102" s="8" t="s">
        <v>199</v>
      </c>
      <c r="D102" s="16"/>
      <c r="E102" s="16"/>
      <c r="F102" s="16"/>
      <c r="G102" s="16"/>
      <c r="H102" s="16">
        <f t="shared" si="20"/>
        <v>0</v>
      </c>
    </row>
    <row r="103" spans="1:8" ht="15.95" customHeight="1">
      <c r="A103" s="43">
        <v>14</v>
      </c>
      <c r="B103" s="37">
        <v>421500</v>
      </c>
      <c r="C103" s="42" t="s">
        <v>119</v>
      </c>
      <c r="D103" s="38">
        <f>SUM(D104:D107)</f>
        <v>0</v>
      </c>
      <c r="E103" s="38">
        <f t="shared" ref="E103:H103" si="21">SUM(E104:E107)</f>
        <v>0</v>
      </c>
      <c r="F103" s="38">
        <f t="shared" si="21"/>
        <v>0</v>
      </c>
      <c r="G103" s="38">
        <f t="shared" si="21"/>
        <v>0</v>
      </c>
      <c r="H103" s="38">
        <f t="shared" si="21"/>
        <v>0</v>
      </c>
    </row>
    <row r="104" spans="1:8" ht="15.95" customHeight="1">
      <c r="A104" s="6"/>
      <c r="B104" s="8">
        <v>421511</v>
      </c>
      <c r="C104" s="8" t="s">
        <v>200</v>
      </c>
      <c r="D104" s="16"/>
      <c r="E104" s="16"/>
      <c r="F104" s="16"/>
      <c r="G104" s="16"/>
      <c r="H104" s="16">
        <f t="shared" ref="H104:H107" si="22">SUM(D104:G104)</f>
        <v>0</v>
      </c>
    </row>
    <row r="105" spans="1:8" ht="15.95" customHeight="1">
      <c r="A105" s="6"/>
      <c r="B105" s="8">
        <v>421513</v>
      </c>
      <c r="C105" s="8" t="s">
        <v>201</v>
      </c>
      <c r="D105" s="16"/>
      <c r="E105" s="16"/>
      <c r="F105" s="16"/>
      <c r="G105" s="16"/>
      <c r="H105" s="16">
        <f t="shared" si="22"/>
        <v>0</v>
      </c>
    </row>
    <row r="106" spans="1:8" ht="15.95" customHeight="1">
      <c r="A106" s="6"/>
      <c r="B106" s="8">
        <v>421519</v>
      </c>
      <c r="C106" s="8" t="s">
        <v>202</v>
      </c>
      <c r="D106" s="16"/>
      <c r="E106" s="16"/>
      <c r="F106" s="16"/>
      <c r="G106" s="16"/>
      <c r="H106" s="16">
        <f t="shared" si="22"/>
        <v>0</v>
      </c>
    </row>
    <row r="107" spans="1:8" ht="15.95" customHeight="1">
      <c r="A107" s="6"/>
      <c r="B107" s="8">
        <v>421521</v>
      </c>
      <c r="C107" s="8" t="s">
        <v>120</v>
      </c>
      <c r="D107" s="16"/>
      <c r="E107" s="16"/>
      <c r="F107" s="16"/>
      <c r="G107" s="16"/>
      <c r="H107" s="16">
        <f t="shared" si="22"/>
        <v>0</v>
      </c>
    </row>
    <row r="108" spans="1:8" ht="15.95" customHeight="1">
      <c r="A108" s="36">
        <v>15</v>
      </c>
      <c r="B108" s="37">
        <v>421600</v>
      </c>
      <c r="C108" s="42" t="s">
        <v>30</v>
      </c>
      <c r="D108" s="38">
        <f>SUM(D109:D116)</f>
        <v>0</v>
      </c>
      <c r="E108" s="38">
        <f t="shared" ref="E108:H108" si="23">SUM(E109:E116)</f>
        <v>0</v>
      </c>
      <c r="F108" s="38">
        <f t="shared" si="23"/>
        <v>0</v>
      </c>
      <c r="G108" s="38">
        <f t="shared" si="23"/>
        <v>0</v>
      </c>
      <c r="H108" s="38">
        <f t="shared" si="23"/>
        <v>0</v>
      </c>
    </row>
    <row r="109" spans="1:8" ht="14.25" customHeight="1">
      <c r="A109" s="6"/>
      <c r="B109" s="8">
        <v>421621</v>
      </c>
      <c r="C109" s="9" t="s">
        <v>204</v>
      </c>
      <c r="D109" s="16"/>
      <c r="E109" s="16"/>
      <c r="F109" s="16"/>
      <c r="G109" s="16"/>
      <c r="H109" s="16">
        <f t="shared" ref="H109:H116" si="24">SUM(D109:G109)</f>
        <v>0</v>
      </c>
    </row>
    <row r="110" spans="1:8" ht="14.25" customHeight="1">
      <c r="A110" s="6"/>
      <c r="B110" s="8">
        <v>421622</v>
      </c>
      <c r="C110" s="9" t="s">
        <v>203</v>
      </c>
      <c r="D110" s="16"/>
      <c r="E110" s="16"/>
      <c r="F110" s="16"/>
      <c r="G110" s="16"/>
      <c r="H110" s="16">
        <f t="shared" si="24"/>
        <v>0</v>
      </c>
    </row>
    <row r="111" spans="1:8" ht="12.75" customHeight="1">
      <c r="A111" s="6"/>
      <c r="B111" s="8">
        <v>421623</v>
      </c>
      <c r="C111" s="9" t="s">
        <v>205</v>
      </c>
      <c r="D111" s="16"/>
      <c r="E111" s="16"/>
      <c r="F111" s="16"/>
      <c r="G111" s="16"/>
      <c r="H111" s="16">
        <f t="shared" si="24"/>
        <v>0</v>
      </c>
    </row>
    <row r="112" spans="1:8" ht="24.75" customHeight="1">
      <c r="A112" s="6"/>
      <c r="B112" s="8">
        <v>421624</v>
      </c>
      <c r="C112" s="9" t="s">
        <v>206</v>
      </c>
      <c r="D112" s="16"/>
      <c r="E112" s="16"/>
      <c r="F112" s="16"/>
      <c r="G112" s="16"/>
      <c r="H112" s="16">
        <f t="shared" si="24"/>
        <v>0</v>
      </c>
    </row>
    <row r="113" spans="1:8" ht="12.75" customHeight="1">
      <c r="A113" s="6"/>
      <c r="B113" s="8">
        <v>421625</v>
      </c>
      <c r="C113" s="9" t="s">
        <v>207</v>
      </c>
      <c r="D113" s="16"/>
      <c r="E113" s="16"/>
      <c r="F113" s="16"/>
      <c r="G113" s="16"/>
      <c r="H113" s="16">
        <f t="shared" si="24"/>
        <v>0</v>
      </c>
    </row>
    <row r="114" spans="1:8" ht="12.75" customHeight="1">
      <c r="A114" s="6"/>
      <c r="B114" s="8">
        <v>421626</v>
      </c>
      <c r="C114" s="9" t="s">
        <v>207</v>
      </c>
      <c r="D114" s="16"/>
      <c r="E114" s="16"/>
      <c r="F114" s="16"/>
      <c r="G114" s="16"/>
      <c r="H114" s="16">
        <f t="shared" si="24"/>
        <v>0</v>
      </c>
    </row>
    <row r="115" spans="1:8" ht="12.75" customHeight="1">
      <c r="A115" s="6"/>
      <c r="B115" s="8">
        <v>421628</v>
      </c>
      <c r="C115" s="9" t="s">
        <v>208</v>
      </c>
      <c r="D115" s="16"/>
      <c r="E115" s="16"/>
      <c r="F115" s="16"/>
      <c r="G115" s="16"/>
      <c r="H115" s="16">
        <f t="shared" si="24"/>
        <v>0</v>
      </c>
    </row>
    <row r="116" spans="1:8" ht="27" customHeight="1">
      <c r="A116" s="6"/>
      <c r="B116" s="8">
        <v>421629</v>
      </c>
      <c r="C116" s="9" t="s">
        <v>209</v>
      </c>
      <c r="D116" s="16"/>
      <c r="E116" s="16"/>
      <c r="F116" s="16"/>
      <c r="G116" s="16"/>
      <c r="H116" s="16">
        <f t="shared" si="24"/>
        <v>0</v>
      </c>
    </row>
    <row r="117" spans="1:8" ht="15.95" customHeight="1">
      <c r="A117" s="36">
        <v>16</v>
      </c>
      <c r="B117" s="37">
        <v>421900</v>
      </c>
      <c r="C117" s="42" t="s">
        <v>31</v>
      </c>
      <c r="D117" s="38">
        <f>SUM(D118)</f>
        <v>0</v>
      </c>
      <c r="E117" s="38">
        <f t="shared" ref="E117:H117" si="25">SUM(E118)</f>
        <v>0</v>
      </c>
      <c r="F117" s="38">
        <f t="shared" si="25"/>
        <v>0</v>
      </c>
      <c r="G117" s="38">
        <f t="shared" si="25"/>
        <v>0</v>
      </c>
      <c r="H117" s="38">
        <f t="shared" si="25"/>
        <v>0</v>
      </c>
    </row>
    <row r="118" spans="1:8" ht="15.95" customHeight="1">
      <c r="A118" s="6"/>
      <c r="B118" s="8">
        <v>421919</v>
      </c>
      <c r="C118" s="8" t="s">
        <v>210</v>
      </c>
      <c r="D118" s="16"/>
      <c r="E118" s="16"/>
      <c r="F118" s="16"/>
      <c r="G118" s="16"/>
      <c r="H118" s="16">
        <f t="shared" ref="H118" si="26">SUM(D118:G118)</f>
        <v>0</v>
      </c>
    </row>
    <row r="119" spans="1:8" ht="15.95" customHeight="1">
      <c r="A119" s="36">
        <v>17</v>
      </c>
      <c r="B119" s="37">
        <v>422100</v>
      </c>
      <c r="C119" s="42" t="s">
        <v>211</v>
      </c>
      <c r="D119" s="38">
        <f>SUM(D120:D143)</f>
        <v>0</v>
      </c>
      <c r="E119" s="38">
        <f t="shared" ref="E119:H119" si="27">SUM(E120:E143)</f>
        <v>0</v>
      </c>
      <c r="F119" s="38">
        <f t="shared" si="27"/>
        <v>0</v>
      </c>
      <c r="G119" s="38">
        <f t="shared" si="27"/>
        <v>0</v>
      </c>
      <c r="H119" s="38">
        <f t="shared" si="27"/>
        <v>0</v>
      </c>
    </row>
    <row r="120" spans="1:8" ht="15.75" customHeight="1">
      <c r="A120" s="6"/>
      <c r="B120" s="8">
        <v>422121</v>
      </c>
      <c r="C120" s="8" t="s">
        <v>212</v>
      </c>
      <c r="D120" s="16"/>
      <c r="E120" s="16"/>
      <c r="F120" s="16"/>
      <c r="G120" s="16"/>
      <c r="H120" s="16">
        <f t="shared" ref="H120:H183" si="28">SUM(D120:G120)</f>
        <v>0</v>
      </c>
    </row>
    <row r="121" spans="1:8" ht="15.95" customHeight="1">
      <c r="A121" s="6"/>
      <c r="B121" s="8"/>
      <c r="C121" s="8" t="s">
        <v>227</v>
      </c>
      <c r="D121" s="16"/>
      <c r="E121" s="16"/>
      <c r="F121" s="16"/>
      <c r="G121" s="16"/>
      <c r="H121" s="16">
        <f t="shared" si="28"/>
        <v>0</v>
      </c>
    </row>
    <row r="122" spans="1:8" ht="15.95" customHeight="1">
      <c r="A122" s="6"/>
      <c r="B122" s="8"/>
      <c r="C122" s="8" t="s">
        <v>228</v>
      </c>
      <c r="D122" s="16"/>
      <c r="E122" s="16"/>
      <c r="F122" s="16"/>
      <c r="G122" s="16"/>
      <c r="H122" s="16">
        <f t="shared" si="28"/>
        <v>0</v>
      </c>
    </row>
    <row r="123" spans="1:8" ht="15.95" customHeight="1">
      <c r="A123" s="6"/>
      <c r="B123" s="8"/>
      <c r="C123" s="8" t="s">
        <v>229</v>
      </c>
      <c r="D123" s="16"/>
      <c r="E123" s="16"/>
      <c r="F123" s="16"/>
      <c r="G123" s="16"/>
      <c r="H123" s="16">
        <f t="shared" si="28"/>
        <v>0</v>
      </c>
    </row>
    <row r="124" spans="1:8" ht="28.5" customHeight="1">
      <c r="A124" s="6"/>
      <c r="B124" s="8">
        <v>422121</v>
      </c>
      <c r="C124" s="9" t="s">
        <v>213</v>
      </c>
      <c r="D124" s="16"/>
      <c r="E124" s="16"/>
      <c r="F124" s="16"/>
      <c r="G124" s="16"/>
      <c r="H124" s="16">
        <f t="shared" si="28"/>
        <v>0</v>
      </c>
    </row>
    <row r="125" spans="1:8" ht="15.95" customHeight="1">
      <c r="A125" s="6"/>
      <c r="B125" s="8"/>
      <c r="C125" s="8" t="s">
        <v>227</v>
      </c>
      <c r="D125" s="16"/>
      <c r="E125" s="16"/>
      <c r="F125" s="16"/>
      <c r="G125" s="16"/>
      <c r="H125" s="16">
        <f t="shared" si="28"/>
        <v>0</v>
      </c>
    </row>
    <row r="126" spans="1:8" ht="15.95" customHeight="1">
      <c r="A126" s="6"/>
      <c r="B126" s="8"/>
      <c r="C126" s="8" t="s">
        <v>228</v>
      </c>
      <c r="D126" s="16"/>
      <c r="E126" s="16"/>
      <c r="F126" s="16"/>
      <c r="G126" s="16"/>
      <c r="H126" s="16">
        <f t="shared" si="28"/>
        <v>0</v>
      </c>
    </row>
    <row r="127" spans="1:8" ht="15.95" customHeight="1">
      <c r="A127" s="6"/>
      <c r="B127" s="8"/>
      <c r="C127" s="8" t="s">
        <v>229</v>
      </c>
      <c r="D127" s="16"/>
      <c r="E127" s="16"/>
      <c r="F127" s="16"/>
      <c r="G127" s="16"/>
      <c r="H127" s="16">
        <f t="shared" si="28"/>
        <v>0</v>
      </c>
    </row>
    <row r="128" spans="1:8" ht="15.95" customHeight="1">
      <c r="A128" s="6"/>
      <c r="B128" s="8">
        <v>422131</v>
      </c>
      <c r="C128" s="8" t="s">
        <v>32</v>
      </c>
      <c r="D128" s="16"/>
      <c r="E128" s="16"/>
      <c r="F128" s="16"/>
      <c r="G128" s="16"/>
      <c r="H128" s="16">
        <f t="shared" si="28"/>
        <v>0</v>
      </c>
    </row>
    <row r="129" spans="1:8" ht="15.95" customHeight="1">
      <c r="A129" s="6"/>
      <c r="B129" s="8"/>
      <c r="C129" s="8" t="s">
        <v>227</v>
      </c>
      <c r="D129" s="16"/>
      <c r="E129" s="16"/>
      <c r="F129" s="16"/>
      <c r="G129" s="16"/>
      <c r="H129" s="16">
        <f t="shared" si="28"/>
        <v>0</v>
      </c>
    </row>
    <row r="130" spans="1:8" ht="15.95" customHeight="1">
      <c r="A130" s="6"/>
      <c r="B130" s="8"/>
      <c r="C130" s="8" t="s">
        <v>228</v>
      </c>
      <c r="D130" s="16"/>
      <c r="E130" s="16"/>
      <c r="F130" s="16"/>
      <c r="G130" s="16"/>
      <c r="H130" s="16">
        <f t="shared" si="28"/>
        <v>0</v>
      </c>
    </row>
    <row r="131" spans="1:8" ht="15.95" customHeight="1">
      <c r="A131" s="6"/>
      <c r="B131" s="8"/>
      <c r="C131" s="8" t="s">
        <v>229</v>
      </c>
      <c r="D131" s="16"/>
      <c r="E131" s="16"/>
      <c r="F131" s="16"/>
      <c r="G131" s="16"/>
      <c r="H131" s="16">
        <f t="shared" si="28"/>
        <v>0</v>
      </c>
    </row>
    <row r="132" spans="1:8" ht="15.75" customHeight="1">
      <c r="A132" s="6"/>
      <c r="B132" s="8">
        <v>422192</v>
      </c>
      <c r="C132" s="8" t="s">
        <v>122</v>
      </c>
      <c r="D132" s="16"/>
      <c r="E132" s="16"/>
      <c r="F132" s="16"/>
      <c r="G132" s="16"/>
      <c r="H132" s="16">
        <f t="shared" si="28"/>
        <v>0</v>
      </c>
    </row>
    <row r="133" spans="1:8" ht="15.95" customHeight="1">
      <c r="A133" s="6"/>
      <c r="B133" s="8"/>
      <c r="C133" s="8" t="s">
        <v>227</v>
      </c>
      <c r="D133" s="16"/>
      <c r="E133" s="16"/>
      <c r="F133" s="16"/>
      <c r="G133" s="16"/>
      <c r="H133" s="16">
        <f t="shared" si="28"/>
        <v>0</v>
      </c>
    </row>
    <row r="134" spans="1:8" ht="15.95" customHeight="1">
      <c r="A134" s="6"/>
      <c r="B134" s="8"/>
      <c r="C134" s="8" t="s">
        <v>228</v>
      </c>
      <c r="D134" s="16"/>
      <c r="E134" s="16"/>
      <c r="F134" s="16"/>
      <c r="G134" s="16"/>
      <c r="H134" s="16">
        <f t="shared" si="28"/>
        <v>0</v>
      </c>
    </row>
    <row r="135" spans="1:8" ht="15.95" customHeight="1">
      <c r="A135" s="6"/>
      <c r="B135" s="8"/>
      <c r="C135" s="8" t="s">
        <v>229</v>
      </c>
      <c r="D135" s="16"/>
      <c r="E135" s="16"/>
      <c r="F135" s="16"/>
      <c r="G135" s="16"/>
      <c r="H135" s="16">
        <f t="shared" si="28"/>
        <v>0</v>
      </c>
    </row>
    <row r="136" spans="1:8" ht="15.75" customHeight="1">
      <c r="A136" s="6"/>
      <c r="B136" s="8">
        <v>422194</v>
      </c>
      <c r="C136" s="8" t="s">
        <v>33</v>
      </c>
      <c r="D136" s="16"/>
      <c r="E136" s="16"/>
      <c r="F136" s="16"/>
      <c r="G136" s="16"/>
      <c r="H136" s="16">
        <f t="shared" si="28"/>
        <v>0</v>
      </c>
    </row>
    <row r="137" spans="1:8" ht="15.95" customHeight="1">
      <c r="A137" s="6"/>
      <c r="B137" s="8"/>
      <c r="C137" s="8" t="s">
        <v>227</v>
      </c>
      <c r="D137" s="16"/>
      <c r="E137" s="16"/>
      <c r="F137" s="16"/>
      <c r="G137" s="16"/>
      <c r="H137" s="16">
        <f t="shared" si="28"/>
        <v>0</v>
      </c>
    </row>
    <row r="138" spans="1:8" ht="15.95" customHeight="1">
      <c r="A138" s="6"/>
      <c r="B138" s="8"/>
      <c r="C138" s="8" t="s">
        <v>228</v>
      </c>
      <c r="D138" s="16"/>
      <c r="E138" s="16"/>
      <c r="F138" s="16"/>
      <c r="G138" s="16"/>
      <c r="H138" s="16">
        <f t="shared" si="28"/>
        <v>0</v>
      </c>
    </row>
    <row r="139" spans="1:8" ht="15.95" customHeight="1">
      <c r="A139" s="6"/>
      <c r="B139" s="8"/>
      <c r="C139" s="8" t="s">
        <v>229</v>
      </c>
      <c r="D139" s="16"/>
      <c r="E139" s="16"/>
      <c r="F139" s="16"/>
      <c r="G139" s="16"/>
      <c r="H139" s="16">
        <f t="shared" si="28"/>
        <v>0</v>
      </c>
    </row>
    <row r="140" spans="1:8" ht="13.5" customHeight="1">
      <c r="A140" s="6"/>
      <c r="B140" s="8">
        <v>422199</v>
      </c>
      <c r="C140" s="8" t="s">
        <v>214</v>
      </c>
      <c r="D140" s="16"/>
      <c r="E140" s="16"/>
      <c r="F140" s="16"/>
      <c r="G140" s="16"/>
      <c r="H140" s="16">
        <f t="shared" si="28"/>
        <v>0</v>
      </c>
    </row>
    <row r="141" spans="1:8" ht="15.95" customHeight="1">
      <c r="A141" s="6"/>
      <c r="B141" s="8"/>
      <c r="C141" s="8" t="s">
        <v>227</v>
      </c>
      <c r="D141" s="16"/>
      <c r="E141" s="16"/>
      <c r="F141" s="16"/>
      <c r="G141" s="16"/>
      <c r="H141" s="16">
        <f t="shared" si="28"/>
        <v>0</v>
      </c>
    </row>
    <row r="142" spans="1:8" ht="15.95" customHeight="1">
      <c r="A142" s="6"/>
      <c r="B142" s="8"/>
      <c r="C142" s="8" t="s">
        <v>228</v>
      </c>
      <c r="D142" s="16"/>
      <c r="E142" s="16"/>
      <c r="F142" s="16"/>
      <c r="G142" s="16"/>
      <c r="H142" s="16">
        <f t="shared" si="28"/>
        <v>0</v>
      </c>
    </row>
    <row r="143" spans="1:8" ht="15.95" customHeight="1">
      <c r="A143" s="6"/>
      <c r="B143" s="8"/>
      <c r="C143" s="8" t="s">
        <v>229</v>
      </c>
      <c r="D143" s="16"/>
      <c r="E143" s="16"/>
      <c r="F143" s="16"/>
      <c r="G143" s="16"/>
      <c r="H143" s="16">
        <f t="shared" si="28"/>
        <v>0</v>
      </c>
    </row>
    <row r="144" spans="1:8" ht="15.95" customHeight="1">
      <c r="A144" s="36">
        <v>17</v>
      </c>
      <c r="B144" s="37">
        <v>422200</v>
      </c>
      <c r="C144" s="42" t="s">
        <v>215</v>
      </c>
      <c r="D144" s="38">
        <f>SUM(D145:D150)</f>
        <v>0</v>
      </c>
      <c r="E144" s="38">
        <f t="shared" ref="E144:H144" si="29">SUM(E145:E150)</f>
        <v>0</v>
      </c>
      <c r="F144" s="38">
        <f t="shared" si="29"/>
        <v>0</v>
      </c>
      <c r="G144" s="38">
        <f t="shared" si="29"/>
        <v>0</v>
      </c>
      <c r="H144" s="38">
        <f t="shared" si="29"/>
        <v>0</v>
      </c>
    </row>
    <row r="145" spans="1:8" ht="15.95" customHeight="1">
      <c r="A145" s="6"/>
      <c r="B145" s="8">
        <v>422211</v>
      </c>
      <c r="C145" s="8" t="s">
        <v>216</v>
      </c>
      <c r="D145" s="16"/>
      <c r="E145" s="16"/>
      <c r="F145" s="16"/>
      <c r="G145" s="16"/>
      <c r="H145" s="16">
        <f t="shared" si="28"/>
        <v>0</v>
      </c>
    </row>
    <row r="146" spans="1:8" ht="28.5" customHeight="1">
      <c r="A146" s="6"/>
      <c r="B146" s="8">
        <v>422221</v>
      </c>
      <c r="C146" s="9" t="s">
        <v>217</v>
      </c>
      <c r="D146" s="16"/>
      <c r="E146" s="16"/>
      <c r="F146" s="16"/>
      <c r="G146" s="16"/>
      <c r="H146" s="16">
        <f t="shared" si="28"/>
        <v>0</v>
      </c>
    </row>
    <row r="147" spans="1:8" ht="15.95" customHeight="1">
      <c r="A147" s="6"/>
      <c r="B147" s="8">
        <v>422231</v>
      </c>
      <c r="C147" s="8" t="s">
        <v>218</v>
      </c>
      <c r="D147" s="16"/>
      <c r="E147" s="16"/>
      <c r="F147" s="16"/>
      <c r="G147" s="16"/>
      <c r="H147" s="16">
        <f t="shared" si="28"/>
        <v>0</v>
      </c>
    </row>
    <row r="148" spans="1:8" ht="15.75" customHeight="1">
      <c r="A148" s="6"/>
      <c r="B148" s="8">
        <v>422292</v>
      </c>
      <c r="C148" s="8" t="s">
        <v>122</v>
      </c>
      <c r="D148" s="16"/>
      <c r="E148" s="16"/>
      <c r="F148" s="16"/>
      <c r="G148" s="16"/>
      <c r="H148" s="16">
        <f t="shared" si="28"/>
        <v>0</v>
      </c>
    </row>
    <row r="149" spans="1:8" ht="15.75" customHeight="1">
      <c r="A149" s="6"/>
      <c r="B149" s="8">
        <v>422293</v>
      </c>
      <c r="C149" s="8" t="s">
        <v>33</v>
      </c>
      <c r="D149" s="16"/>
      <c r="E149" s="16"/>
      <c r="F149" s="16"/>
      <c r="G149" s="16"/>
      <c r="H149" s="16">
        <f t="shared" si="28"/>
        <v>0</v>
      </c>
    </row>
    <row r="150" spans="1:8" ht="25.5" customHeight="1">
      <c r="A150" s="6"/>
      <c r="B150" s="8">
        <v>422299</v>
      </c>
      <c r="C150" s="9" t="s">
        <v>219</v>
      </c>
      <c r="D150" s="16"/>
      <c r="E150" s="16"/>
      <c r="F150" s="16"/>
      <c r="G150" s="16"/>
      <c r="H150" s="16">
        <f t="shared" si="28"/>
        <v>0</v>
      </c>
    </row>
    <row r="151" spans="1:8" ht="15.95" customHeight="1">
      <c r="A151" s="36">
        <v>17</v>
      </c>
      <c r="B151" s="37">
        <v>422300</v>
      </c>
      <c r="C151" s="42" t="s">
        <v>34</v>
      </c>
      <c r="D151" s="38">
        <f>SUM(D152:D155)</f>
        <v>0</v>
      </c>
      <c r="E151" s="38">
        <f t="shared" ref="E151:H151" si="30">SUM(E152:E155)</f>
        <v>0</v>
      </c>
      <c r="F151" s="38">
        <f t="shared" si="30"/>
        <v>0</v>
      </c>
      <c r="G151" s="38">
        <f t="shared" si="30"/>
        <v>0</v>
      </c>
      <c r="H151" s="38">
        <f t="shared" si="30"/>
        <v>0</v>
      </c>
    </row>
    <row r="152" spans="1:8" ht="27.75" customHeight="1">
      <c r="A152" s="6"/>
      <c r="B152" s="8">
        <v>422321</v>
      </c>
      <c r="C152" s="9" t="s">
        <v>220</v>
      </c>
      <c r="D152" s="16"/>
      <c r="E152" s="16"/>
      <c r="F152" s="16"/>
      <c r="G152" s="16"/>
      <c r="H152" s="16">
        <f t="shared" si="28"/>
        <v>0</v>
      </c>
    </row>
    <row r="153" spans="1:8" ht="15.95" customHeight="1">
      <c r="A153" s="6"/>
      <c r="B153" s="8">
        <v>422392</v>
      </c>
      <c r="C153" s="8" t="s">
        <v>122</v>
      </c>
      <c r="D153" s="16"/>
      <c r="E153" s="16"/>
      <c r="F153" s="16"/>
      <c r="G153" s="16"/>
      <c r="H153" s="16">
        <f t="shared" si="28"/>
        <v>0</v>
      </c>
    </row>
    <row r="154" spans="1:8" ht="15.95" customHeight="1">
      <c r="A154" s="6"/>
      <c r="B154" s="8">
        <v>422394</v>
      </c>
      <c r="C154" s="8" t="s">
        <v>221</v>
      </c>
      <c r="D154" s="16"/>
      <c r="E154" s="16"/>
      <c r="F154" s="16"/>
      <c r="G154" s="16"/>
      <c r="H154" s="16">
        <f t="shared" si="28"/>
        <v>0</v>
      </c>
    </row>
    <row r="155" spans="1:8" ht="15.95" customHeight="1">
      <c r="A155" s="6"/>
      <c r="B155" s="8">
        <v>422399</v>
      </c>
      <c r="C155" s="8" t="s">
        <v>230</v>
      </c>
      <c r="D155" s="16"/>
      <c r="E155" s="16"/>
      <c r="F155" s="16"/>
      <c r="G155" s="16"/>
      <c r="H155" s="16">
        <f t="shared" si="28"/>
        <v>0</v>
      </c>
    </row>
    <row r="156" spans="1:8" ht="15.95" customHeight="1">
      <c r="A156" s="36">
        <v>17</v>
      </c>
      <c r="B156" s="37">
        <v>422400</v>
      </c>
      <c r="C156" s="42" t="s">
        <v>222</v>
      </c>
      <c r="D156" s="38">
        <f>SUM(D157:D158)</f>
        <v>0</v>
      </c>
      <c r="E156" s="38">
        <f t="shared" ref="E156:H156" si="31">SUM(E157:E158)</f>
        <v>0</v>
      </c>
      <c r="F156" s="38">
        <f t="shared" si="31"/>
        <v>0</v>
      </c>
      <c r="G156" s="38">
        <f t="shared" si="31"/>
        <v>0</v>
      </c>
      <c r="H156" s="38">
        <f t="shared" si="31"/>
        <v>0</v>
      </c>
    </row>
    <row r="157" spans="1:8" ht="15.95" customHeight="1">
      <c r="A157" s="6"/>
      <c r="B157" s="8">
        <v>422411</v>
      </c>
      <c r="C157" s="8" t="s">
        <v>223</v>
      </c>
      <c r="D157" s="16"/>
      <c r="E157" s="16"/>
      <c r="F157" s="16"/>
      <c r="G157" s="16"/>
      <c r="H157" s="16">
        <f t="shared" si="28"/>
        <v>0</v>
      </c>
    </row>
    <row r="158" spans="1:8" ht="26.25" customHeight="1">
      <c r="A158" s="6"/>
      <c r="B158" s="8">
        <v>422412</v>
      </c>
      <c r="C158" s="9" t="s">
        <v>224</v>
      </c>
      <c r="D158" s="16"/>
      <c r="E158" s="16"/>
      <c r="F158" s="16"/>
      <c r="G158" s="16"/>
      <c r="H158" s="16">
        <f t="shared" si="28"/>
        <v>0</v>
      </c>
    </row>
    <row r="159" spans="1:8" ht="15.95" customHeight="1">
      <c r="A159" s="36"/>
      <c r="B159" s="37">
        <v>422900</v>
      </c>
      <c r="C159" s="42" t="s">
        <v>225</v>
      </c>
      <c r="D159" s="38">
        <f>D160</f>
        <v>0</v>
      </c>
      <c r="E159" s="38">
        <f t="shared" ref="E159:H159" si="32">E160</f>
        <v>0</v>
      </c>
      <c r="F159" s="38">
        <f t="shared" si="32"/>
        <v>0</v>
      </c>
      <c r="G159" s="38">
        <f t="shared" si="32"/>
        <v>0</v>
      </c>
      <c r="H159" s="38">
        <f t="shared" si="32"/>
        <v>0</v>
      </c>
    </row>
    <row r="160" spans="1:8" ht="15.95" customHeight="1">
      <c r="A160" s="6"/>
      <c r="B160" s="8">
        <v>422911</v>
      </c>
      <c r="C160" s="8" t="s">
        <v>226</v>
      </c>
      <c r="D160" s="16"/>
      <c r="E160" s="16"/>
      <c r="F160" s="16"/>
      <c r="G160" s="16"/>
      <c r="H160" s="16">
        <f t="shared" si="28"/>
        <v>0</v>
      </c>
    </row>
    <row r="161" spans="1:8" ht="15.95" customHeight="1">
      <c r="A161" s="36">
        <v>18</v>
      </c>
      <c r="B161" s="37">
        <v>423100</v>
      </c>
      <c r="C161" s="37" t="s">
        <v>35</v>
      </c>
      <c r="D161" s="38">
        <f>SUM(D162:D163)</f>
        <v>0</v>
      </c>
      <c r="E161" s="38">
        <f t="shared" ref="E161:H161" si="33">SUM(E162:E163)</f>
        <v>0</v>
      </c>
      <c r="F161" s="38">
        <f t="shared" si="33"/>
        <v>0</v>
      </c>
      <c r="G161" s="38">
        <f t="shared" si="33"/>
        <v>0</v>
      </c>
      <c r="H161" s="38">
        <f t="shared" si="33"/>
        <v>0</v>
      </c>
    </row>
    <row r="162" spans="1:8" ht="13.5" customHeight="1">
      <c r="A162" s="6"/>
      <c r="B162" s="8">
        <v>423111</v>
      </c>
      <c r="C162" s="9" t="s">
        <v>231</v>
      </c>
      <c r="D162" s="16"/>
      <c r="E162" s="16"/>
      <c r="F162" s="16"/>
      <c r="G162" s="16"/>
      <c r="H162" s="16">
        <f t="shared" si="28"/>
        <v>0</v>
      </c>
    </row>
    <row r="163" spans="1:8" ht="13.5" customHeight="1">
      <c r="A163" s="6"/>
      <c r="B163" s="8">
        <v>423191</v>
      </c>
      <c r="C163" s="9" t="s">
        <v>121</v>
      </c>
      <c r="D163" s="16"/>
      <c r="E163" s="16"/>
      <c r="F163" s="16"/>
      <c r="G163" s="16"/>
      <c r="H163" s="16">
        <f t="shared" si="28"/>
        <v>0</v>
      </c>
    </row>
    <row r="164" spans="1:8" ht="15.75" customHeight="1">
      <c r="A164" s="36">
        <v>19</v>
      </c>
      <c r="B164" s="37">
        <v>423200</v>
      </c>
      <c r="C164" s="42" t="s">
        <v>36</v>
      </c>
      <c r="D164" s="38">
        <f>SUM(D165:D168)</f>
        <v>0</v>
      </c>
      <c r="E164" s="38">
        <f t="shared" ref="E164:H164" si="34">SUM(E165:E168)</f>
        <v>0</v>
      </c>
      <c r="F164" s="38">
        <f t="shared" si="34"/>
        <v>0</v>
      </c>
      <c r="G164" s="38">
        <f t="shared" si="34"/>
        <v>0</v>
      </c>
      <c r="H164" s="38">
        <f t="shared" si="34"/>
        <v>0</v>
      </c>
    </row>
    <row r="165" spans="1:8" ht="15.95" customHeight="1">
      <c r="A165" s="6"/>
      <c r="B165" s="8">
        <v>423211</v>
      </c>
      <c r="C165" s="8" t="s">
        <v>232</v>
      </c>
      <c r="D165" s="16"/>
      <c r="E165" s="16"/>
      <c r="F165" s="16"/>
      <c r="G165" s="16"/>
      <c r="H165" s="16">
        <f t="shared" si="28"/>
        <v>0</v>
      </c>
    </row>
    <row r="166" spans="1:8" ht="15.95" customHeight="1">
      <c r="A166" s="6"/>
      <c r="B166" s="8">
        <v>423212</v>
      </c>
      <c r="C166" s="8" t="s">
        <v>37</v>
      </c>
      <c r="D166" s="16"/>
      <c r="E166" s="16"/>
      <c r="F166" s="16"/>
      <c r="G166" s="16"/>
      <c r="H166" s="16">
        <f t="shared" si="28"/>
        <v>0</v>
      </c>
    </row>
    <row r="167" spans="1:8" ht="15.95" customHeight="1">
      <c r="A167" s="6"/>
      <c r="B167" s="8">
        <v>423221</v>
      </c>
      <c r="C167" s="8" t="s">
        <v>233</v>
      </c>
      <c r="D167" s="16"/>
      <c r="E167" s="16"/>
      <c r="F167" s="16"/>
      <c r="G167" s="16"/>
      <c r="H167" s="16">
        <f t="shared" si="28"/>
        <v>0</v>
      </c>
    </row>
    <row r="168" spans="1:8" ht="15.95" customHeight="1">
      <c r="A168" s="6"/>
      <c r="B168" s="8">
        <v>423291</v>
      </c>
      <c r="C168" s="8" t="s">
        <v>234</v>
      </c>
      <c r="D168" s="16"/>
      <c r="E168" s="16"/>
      <c r="F168" s="16"/>
      <c r="G168" s="16"/>
      <c r="H168" s="16">
        <f t="shared" si="28"/>
        <v>0</v>
      </c>
    </row>
    <row r="169" spans="1:8" ht="31.35" customHeight="1">
      <c r="A169" s="36">
        <v>20</v>
      </c>
      <c r="B169" s="37">
        <v>423300</v>
      </c>
      <c r="C169" s="41" t="s">
        <v>38</v>
      </c>
      <c r="D169" s="38">
        <f>SUM(D170:D172)</f>
        <v>0</v>
      </c>
      <c r="E169" s="38">
        <f t="shared" ref="E169:H169" si="35">SUM(E170:E172)</f>
        <v>0</v>
      </c>
      <c r="F169" s="38">
        <f t="shared" si="35"/>
        <v>0</v>
      </c>
      <c r="G169" s="38">
        <f t="shared" si="35"/>
        <v>0</v>
      </c>
      <c r="H169" s="38">
        <f t="shared" si="35"/>
        <v>0</v>
      </c>
    </row>
    <row r="170" spans="1:8" ht="15.95" customHeight="1">
      <c r="A170" s="6"/>
      <c r="B170" s="8">
        <v>423321</v>
      </c>
      <c r="C170" s="8" t="s">
        <v>39</v>
      </c>
      <c r="D170" s="16"/>
      <c r="E170" s="16"/>
      <c r="F170" s="16"/>
      <c r="G170" s="16"/>
      <c r="H170" s="16">
        <f t="shared" si="28"/>
        <v>0</v>
      </c>
    </row>
    <row r="171" spans="1:8" ht="15.95" customHeight="1">
      <c r="A171" s="6"/>
      <c r="B171" s="8">
        <v>423391</v>
      </c>
      <c r="C171" s="8" t="s">
        <v>40</v>
      </c>
      <c r="D171" s="16"/>
      <c r="E171" s="16"/>
      <c r="F171" s="16"/>
      <c r="G171" s="16"/>
      <c r="H171" s="16">
        <f t="shared" si="28"/>
        <v>0</v>
      </c>
    </row>
    <row r="172" spans="1:8" ht="15.95" customHeight="1">
      <c r="A172" s="6"/>
      <c r="B172" s="8">
        <v>423399</v>
      </c>
      <c r="C172" s="8" t="s">
        <v>123</v>
      </c>
      <c r="D172" s="16"/>
      <c r="E172" s="16"/>
      <c r="F172" s="16"/>
      <c r="G172" s="16"/>
      <c r="H172" s="16">
        <f t="shared" si="28"/>
        <v>0</v>
      </c>
    </row>
    <row r="173" spans="1:8" ht="15.95" customHeight="1">
      <c r="A173" s="36">
        <v>21</v>
      </c>
      <c r="B173" s="37">
        <v>423400</v>
      </c>
      <c r="C173" s="42" t="s">
        <v>41</v>
      </c>
      <c r="D173" s="38">
        <f>SUM(D174:D176)</f>
        <v>0</v>
      </c>
      <c r="E173" s="38">
        <f t="shared" ref="E173:H173" si="36">SUM(E174:E176)</f>
        <v>0</v>
      </c>
      <c r="F173" s="38">
        <f t="shared" si="36"/>
        <v>0</v>
      </c>
      <c r="G173" s="38">
        <f t="shared" si="36"/>
        <v>0</v>
      </c>
      <c r="H173" s="38">
        <f t="shared" si="36"/>
        <v>0</v>
      </c>
    </row>
    <row r="174" spans="1:8" ht="15.95" customHeight="1">
      <c r="A174" s="6"/>
      <c r="B174" s="8">
        <v>423419</v>
      </c>
      <c r="C174" s="3" t="s">
        <v>42</v>
      </c>
      <c r="D174" s="16"/>
      <c r="E174" s="16"/>
      <c r="F174" s="16"/>
      <c r="G174" s="16"/>
      <c r="H174" s="16">
        <f t="shared" si="28"/>
        <v>0</v>
      </c>
    </row>
    <row r="175" spans="1:8" ht="15.95" customHeight="1">
      <c r="A175" s="6"/>
      <c r="B175" s="8">
        <v>423432</v>
      </c>
      <c r="C175" s="8" t="s">
        <v>43</v>
      </c>
      <c r="D175" s="16"/>
      <c r="E175" s="16"/>
      <c r="F175" s="16"/>
      <c r="G175" s="16"/>
      <c r="H175" s="16">
        <f t="shared" si="28"/>
        <v>0</v>
      </c>
    </row>
    <row r="176" spans="1:8" ht="15.95" customHeight="1">
      <c r="A176" s="6"/>
      <c r="B176" s="8">
        <v>423449</v>
      </c>
      <c r="C176" s="8" t="s">
        <v>235</v>
      </c>
      <c r="D176" s="16"/>
      <c r="E176" s="16"/>
      <c r="F176" s="16"/>
      <c r="G176" s="16"/>
      <c r="H176" s="16">
        <f t="shared" si="28"/>
        <v>0</v>
      </c>
    </row>
    <row r="177" spans="1:8" ht="15.95" customHeight="1">
      <c r="A177" s="36">
        <v>22</v>
      </c>
      <c r="B177" s="37">
        <v>423500</v>
      </c>
      <c r="C177" s="42" t="s">
        <v>44</v>
      </c>
      <c r="D177" s="38">
        <f>SUM(D178:D180)</f>
        <v>0</v>
      </c>
      <c r="E177" s="38">
        <f t="shared" ref="E177:H177" si="37">SUM(E178:E180)</f>
        <v>0</v>
      </c>
      <c r="F177" s="38">
        <f t="shared" si="37"/>
        <v>0</v>
      </c>
      <c r="G177" s="38">
        <f t="shared" si="37"/>
        <v>0</v>
      </c>
      <c r="H177" s="38">
        <f t="shared" si="37"/>
        <v>0</v>
      </c>
    </row>
    <row r="178" spans="1:8" ht="15.95" customHeight="1">
      <c r="A178" s="3"/>
      <c r="B178" s="8">
        <v>423539</v>
      </c>
      <c r="C178" s="8" t="s">
        <v>124</v>
      </c>
      <c r="D178" s="16"/>
      <c r="E178" s="16"/>
      <c r="F178" s="16"/>
      <c r="G178" s="16"/>
      <c r="H178" s="16">
        <f t="shared" si="28"/>
        <v>0</v>
      </c>
    </row>
    <row r="179" spans="1:8" ht="15.95" customHeight="1">
      <c r="A179" s="6"/>
      <c r="B179" s="8">
        <v>423599</v>
      </c>
      <c r="C179" s="8" t="s">
        <v>45</v>
      </c>
      <c r="D179" s="16"/>
      <c r="E179" s="16"/>
      <c r="F179" s="16"/>
      <c r="G179" s="16"/>
      <c r="H179" s="16">
        <f t="shared" si="28"/>
        <v>0</v>
      </c>
    </row>
    <row r="180" spans="1:8" ht="27" customHeight="1">
      <c r="A180" s="6"/>
      <c r="B180" s="8"/>
      <c r="C180" s="9" t="s">
        <v>236</v>
      </c>
      <c r="D180" s="16"/>
      <c r="E180" s="16"/>
      <c r="F180" s="16"/>
      <c r="G180" s="16"/>
      <c r="H180" s="16">
        <f t="shared" si="28"/>
        <v>0</v>
      </c>
    </row>
    <row r="181" spans="1:8" ht="15.75" customHeight="1">
      <c r="A181" s="36">
        <v>23</v>
      </c>
      <c r="B181" s="37">
        <v>423700</v>
      </c>
      <c r="C181" s="42" t="s">
        <v>46</v>
      </c>
      <c r="D181" s="38">
        <f>SUM(D182:D185)</f>
        <v>0</v>
      </c>
      <c r="E181" s="38">
        <f t="shared" ref="E181:H181" si="38">SUM(E182:E185)</f>
        <v>0</v>
      </c>
      <c r="F181" s="38">
        <f t="shared" si="38"/>
        <v>0</v>
      </c>
      <c r="G181" s="38">
        <f t="shared" si="38"/>
        <v>0</v>
      </c>
      <c r="H181" s="38">
        <f t="shared" si="38"/>
        <v>0</v>
      </c>
    </row>
    <row r="182" spans="1:8" ht="15.95" customHeight="1">
      <c r="A182" s="6"/>
      <c r="B182" s="8">
        <v>423711</v>
      </c>
      <c r="C182" s="8" t="s">
        <v>46</v>
      </c>
      <c r="D182" s="16"/>
      <c r="E182" s="16"/>
      <c r="F182" s="16"/>
      <c r="G182" s="16"/>
      <c r="H182" s="16">
        <f t="shared" si="28"/>
        <v>0</v>
      </c>
    </row>
    <row r="183" spans="1:8" ht="14.25" customHeight="1">
      <c r="A183" s="6"/>
      <c r="B183" s="8">
        <v>423712</v>
      </c>
      <c r="C183" s="9" t="s">
        <v>238</v>
      </c>
      <c r="D183" s="16"/>
      <c r="E183" s="16"/>
      <c r="F183" s="16"/>
      <c r="G183" s="16"/>
      <c r="H183" s="16">
        <f t="shared" si="28"/>
        <v>0</v>
      </c>
    </row>
    <row r="184" spans="1:8" ht="14.25" customHeight="1">
      <c r="A184" s="6"/>
      <c r="B184" s="8"/>
      <c r="C184" s="9" t="s">
        <v>237</v>
      </c>
      <c r="D184" s="16"/>
      <c r="E184" s="16"/>
      <c r="F184" s="16"/>
      <c r="G184" s="16"/>
      <c r="H184" s="16">
        <f t="shared" ref="H184:H185" si="39">SUM(D184:G184)</f>
        <v>0</v>
      </c>
    </row>
    <row r="185" spans="1:8" ht="17.25" customHeight="1">
      <c r="A185" s="6"/>
      <c r="B185" s="8"/>
      <c r="C185" s="9" t="s">
        <v>239</v>
      </c>
      <c r="D185" s="16"/>
      <c r="E185" s="16"/>
      <c r="F185" s="16"/>
      <c r="G185" s="16"/>
      <c r="H185" s="16">
        <f t="shared" si="39"/>
        <v>0</v>
      </c>
    </row>
    <row r="186" spans="1:8" ht="15.95" customHeight="1">
      <c r="A186" s="36">
        <v>24</v>
      </c>
      <c r="B186" s="37">
        <v>423900</v>
      </c>
      <c r="C186" s="42" t="s">
        <v>47</v>
      </c>
      <c r="D186" s="38">
        <f>SUM(D187:D193)</f>
        <v>0</v>
      </c>
      <c r="E186" s="38">
        <f t="shared" ref="E186:H186" si="40">SUM(E187:E193)</f>
        <v>0</v>
      </c>
      <c r="F186" s="38">
        <f t="shared" si="40"/>
        <v>0</v>
      </c>
      <c r="G186" s="38">
        <f t="shared" si="40"/>
        <v>0</v>
      </c>
      <c r="H186" s="38">
        <f t="shared" si="40"/>
        <v>0</v>
      </c>
    </row>
    <row r="187" spans="1:8" ht="15.95" customHeight="1">
      <c r="A187" s="6"/>
      <c r="B187" s="8">
        <v>423911</v>
      </c>
      <c r="C187" s="8" t="s">
        <v>139</v>
      </c>
      <c r="D187" s="16"/>
      <c r="E187" s="16"/>
      <c r="F187" s="16"/>
      <c r="G187" s="16"/>
      <c r="H187" s="16">
        <f t="shared" ref="H187:H193" si="41">SUM(D187:G187)</f>
        <v>0</v>
      </c>
    </row>
    <row r="188" spans="1:8" ht="15.95" customHeight="1">
      <c r="A188" s="6"/>
      <c r="B188" s="8">
        <v>423911</v>
      </c>
      <c r="C188" s="8" t="s">
        <v>138</v>
      </c>
      <c r="D188" s="16"/>
      <c r="E188" s="16"/>
      <c r="F188" s="16"/>
      <c r="G188" s="16"/>
      <c r="H188" s="16">
        <f t="shared" si="41"/>
        <v>0</v>
      </c>
    </row>
    <row r="189" spans="1:8" ht="15.95" customHeight="1">
      <c r="A189" s="6"/>
      <c r="B189" s="8">
        <v>423911</v>
      </c>
      <c r="C189" s="8" t="s">
        <v>48</v>
      </c>
      <c r="D189" s="16"/>
      <c r="E189" s="16"/>
      <c r="F189" s="16"/>
      <c r="G189" s="16"/>
      <c r="H189" s="16">
        <f t="shared" si="41"/>
        <v>0</v>
      </c>
    </row>
    <row r="190" spans="1:8" ht="15.95" customHeight="1">
      <c r="A190" s="6"/>
      <c r="B190" s="8">
        <v>423911</v>
      </c>
      <c r="C190" s="8" t="s">
        <v>140</v>
      </c>
      <c r="D190" s="16"/>
      <c r="E190" s="16"/>
      <c r="F190" s="16"/>
      <c r="G190" s="16"/>
      <c r="H190" s="16">
        <f t="shared" si="41"/>
        <v>0</v>
      </c>
    </row>
    <row r="191" spans="1:8" ht="15.95" customHeight="1">
      <c r="A191" s="6"/>
      <c r="B191" s="8">
        <v>423911</v>
      </c>
      <c r="C191" s="8" t="s">
        <v>141</v>
      </c>
      <c r="D191" s="16"/>
      <c r="E191" s="16"/>
      <c r="F191" s="16"/>
      <c r="G191" s="16"/>
      <c r="H191" s="16">
        <f t="shared" si="41"/>
        <v>0</v>
      </c>
    </row>
    <row r="192" spans="1:8" ht="15.95" customHeight="1">
      <c r="A192" s="6"/>
      <c r="B192" s="8">
        <v>423911</v>
      </c>
      <c r="C192" s="8" t="s">
        <v>142</v>
      </c>
      <c r="D192" s="16"/>
      <c r="E192" s="16"/>
      <c r="F192" s="16"/>
      <c r="G192" s="16"/>
      <c r="H192" s="16">
        <f t="shared" si="41"/>
        <v>0</v>
      </c>
    </row>
    <row r="193" spans="1:8" ht="15.95" customHeight="1">
      <c r="A193" s="6"/>
      <c r="B193" s="8">
        <v>423911</v>
      </c>
      <c r="C193" s="8" t="s">
        <v>143</v>
      </c>
      <c r="D193" s="16"/>
      <c r="E193" s="16"/>
      <c r="F193" s="16"/>
      <c r="G193" s="16"/>
      <c r="H193" s="16">
        <f t="shared" si="41"/>
        <v>0</v>
      </c>
    </row>
    <row r="194" spans="1:8" ht="15.95" customHeight="1">
      <c r="A194" s="43">
        <v>25</v>
      </c>
      <c r="B194" s="37">
        <v>424200</v>
      </c>
      <c r="C194" s="44" t="s">
        <v>149</v>
      </c>
      <c r="D194" s="38">
        <f>SUM(D195:D197)</f>
        <v>0</v>
      </c>
      <c r="E194" s="38">
        <f t="shared" ref="E194:H194" si="42">SUM(E195:E197)</f>
        <v>0</v>
      </c>
      <c r="F194" s="38">
        <f t="shared" si="42"/>
        <v>0</v>
      </c>
      <c r="G194" s="38">
        <f t="shared" si="42"/>
        <v>0</v>
      </c>
      <c r="H194" s="38">
        <f t="shared" si="42"/>
        <v>0</v>
      </c>
    </row>
    <row r="195" spans="1:8" ht="15.95" customHeight="1">
      <c r="A195" s="6"/>
      <c r="B195" s="8">
        <v>424211</v>
      </c>
      <c r="C195" s="8" t="s">
        <v>125</v>
      </c>
      <c r="D195" s="16"/>
      <c r="E195" s="16"/>
      <c r="F195" s="16"/>
      <c r="G195" s="16"/>
      <c r="H195" s="16">
        <f t="shared" ref="H195:H197" si="43">SUM(D195:G195)</f>
        <v>0</v>
      </c>
    </row>
    <row r="196" spans="1:8" ht="15.95" customHeight="1">
      <c r="A196" s="6"/>
      <c r="B196" s="8">
        <v>424221</v>
      </c>
      <c r="C196" s="8" t="s">
        <v>126</v>
      </c>
      <c r="D196" s="16"/>
      <c r="E196" s="16"/>
      <c r="F196" s="16"/>
      <c r="G196" s="16"/>
      <c r="H196" s="16">
        <f t="shared" si="43"/>
        <v>0</v>
      </c>
    </row>
    <row r="197" spans="1:8" ht="15.95" customHeight="1">
      <c r="A197" s="6"/>
      <c r="B197" s="8">
        <v>424231</v>
      </c>
      <c r="C197" s="8" t="s">
        <v>240</v>
      </c>
      <c r="D197" s="16"/>
      <c r="E197" s="16"/>
      <c r="F197" s="16"/>
      <c r="G197" s="16"/>
      <c r="H197" s="16">
        <f t="shared" si="43"/>
        <v>0</v>
      </c>
    </row>
    <row r="198" spans="1:8" ht="15.95" customHeight="1">
      <c r="A198" s="36">
        <v>26</v>
      </c>
      <c r="B198" s="37">
        <v>424300</v>
      </c>
      <c r="C198" s="42" t="s">
        <v>49</v>
      </c>
      <c r="D198" s="38">
        <f>D199</f>
        <v>0</v>
      </c>
      <c r="E198" s="38">
        <f t="shared" ref="E198:H198" si="44">E199</f>
        <v>0</v>
      </c>
      <c r="F198" s="38">
        <f t="shared" si="44"/>
        <v>0</v>
      </c>
      <c r="G198" s="38">
        <f t="shared" si="44"/>
        <v>0</v>
      </c>
      <c r="H198" s="38">
        <f t="shared" si="44"/>
        <v>0</v>
      </c>
    </row>
    <row r="199" spans="1:8" ht="28.5" customHeight="1">
      <c r="A199" s="6"/>
      <c r="B199" s="8">
        <v>424311</v>
      </c>
      <c r="C199" s="9" t="s">
        <v>241</v>
      </c>
      <c r="D199" s="16"/>
      <c r="E199" s="16"/>
      <c r="F199" s="16"/>
      <c r="G199" s="16"/>
      <c r="H199" s="16">
        <f t="shared" ref="H199" si="45">SUM(D199:G199)</f>
        <v>0</v>
      </c>
    </row>
    <row r="200" spans="1:8" ht="31.35" customHeight="1">
      <c r="A200" s="36">
        <v>27</v>
      </c>
      <c r="B200" s="37">
        <v>424600</v>
      </c>
      <c r="C200" s="41" t="s">
        <v>50</v>
      </c>
      <c r="D200" s="38">
        <f>D201</f>
        <v>0</v>
      </c>
      <c r="E200" s="38">
        <f t="shared" ref="E200:H200" si="46">E201</f>
        <v>0</v>
      </c>
      <c r="F200" s="38">
        <f t="shared" si="46"/>
        <v>0</v>
      </c>
      <c r="G200" s="38">
        <f t="shared" si="46"/>
        <v>0</v>
      </c>
      <c r="H200" s="38">
        <f t="shared" si="46"/>
        <v>0</v>
      </c>
    </row>
    <row r="201" spans="1:8" ht="15.95" customHeight="1">
      <c r="A201" s="6"/>
      <c r="B201" s="8">
        <v>424631</v>
      </c>
      <c r="C201" s="8" t="s">
        <v>51</v>
      </c>
      <c r="D201" s="16"/>
      <c r="E201" s="16"/>
      <c r="F201" s="16"/>
      <c r="G201" s="16"/>
      <c r="H201" s="16">
        <f t="shared" ref="H201" si="47">SUM(D201:G201)</f>
        <v>0</v>
      </c>
    </row>
    <row r="202" spans="1:8" ht="15.95" customHeight="1">
      <c r="A202" s="43">
        <v>28</v>
      </c>
      <c r="B202" s="37">
        <v>424900</v>
      </c>
      <c r="C202" s="41" t="s">
        <v>134</v>
      </c>
      <c r="D202" s="38">
        <f>SUM(D203:D206)</f>
        <v>0</v>
      </c>
      <c r="E202" s="38">
        <f t="shared" ref="E202:H202" si="48">SUM(E203:E206)</f>
        <v>0</v>
      </c>
      <c r="F202" s="38">
        <f t="shared" si="48"/>
        <v>0</v>
      </c>
      <c r="G202" s="38">
        <f t="shared" si="48"/>
        <v>0</v>
      </c>
      <c r="H202" s="38">
        <f t="shared" si="48"/>
        <v>0</v>
      </c>
    </row>
    <row r="203" spans="1:8" ht="15.75" customHeight="1">
      <c r="A203" s="6"/>
      <c r="B203" s="8">
        <v>424911</v>
      </c>
      <c r="C203" s="9" t="s">
        <v>134</v>
      </c>
      <c r="D203" s="16"/>
      <c r="E203" s="30"/>
      <c r="F203" s="16"/>
      <c r="G203" s="16"/>
      <c r="H203" s="16">
        <f t="shared" ref="H203:H206" si="49">SUM(D203:G203)</f>
        <v>0</v>
      </c>
    </row>
    <row r="204" spans="1:8" ht="14.25" customHeight="1">
      <c r="A204" s="6"/>
      <c r="B204" s="8"/>
      <c r="C204" s="9" t="s">
        <v>242</v>
      </c>
      <c r="D204" s="16"/>
      <c r="E204" s="30"/>
      <c r="F204" s="16"/>
      <c r="G204" s="16"/>
      <c r="H204" s="16">
        <f t="shared" si="49"/>
        <v>0</v>
      </c>
    </row>
    <row r="205" spans="1:8" ht="15" customHeight="1">
      <c r="A205" s="6"/>
      <c r="B205" s="8"/>
      <c r="C205" s="9" t="s">
        <v>243</v>
      </c>
      <c r="D205" s="16"/>
      <c r="E205" s="25"/>
      <c r="F205" s="16"/>
      <c r="G205" s="16"/>
      <c r="H205" s="16">
        <f t="shared" si="49"/>
        <v>0</v>
      </c>
    </row>
    <row r="206" spans="1:8" s="34" customFormat="1" ht="15.75" customHeight="1">
      <c r="A206" s="32"/>
      <c r="B206" s="33"/>
      <c r="C206" s="31" t="s">
        <v>244</v>
      </c>
      <c r="D206" s="30"/>
      <c r="E206" s="30"/>
      <c r="F206" s="30"/>
      <c r="G206" s="30"/>
      <c r="H206" s="16">
        <f t="shared" si="49"/>
        <v>0</v>
      </c>
    </row>
    <row r="207" spans="1:8" ht="31.35" customHeight="1">
      <c r="A207" s="36">
        <v>29</v>
      </c>
      <c r="B207" s="37">
        <v>425100</v>
      </c>
      <c r="C207" s="41" t="s">
        <v>52</v>
      </c>
      <c r="D207" s="38">
        <f>SUM(D208:D217)</f>
        <v>0</v>
      </c>
      <c r="E207" s="38">
        <f t="shared" ref="E207:H207" si="50">SUM(E208:E217)</f>
        <v>0</v>
      </c>
      <c r="F207" s="38">
        <f t="shared" si="50"/>
        <v>0</v>
      </c>
      <c r="G207" s="38">
        <f t="shared" si="50"/>
        <v>0</v>
      </c>
      <c r="H207" s="38">
        <f t="shared" si="50"/>
        <v>0</v>
      </c>
    </row>
    <row r="208" spans="1:8" ht="15.95" customHeight="1">
      <c r="A208" s="6"/>
      <c r="B208" s="8">
        <v>425111</v>
      </c>
      <c r="C208" s="3" t="s">
        <v>132</v>
      </c>
      <c r="D208" s="16"/>
      <c r="E208" s="16"/>
      <c r="F208" s="16"/>
      <c r="G208" s="16"/>
      <c r="H208" s="16">
        <f t="shared" ref="H208:H217" si="51">SUM(D208:G208)</f>
        <v>0</v>
      </c>
    </row>
    <row r="209" spans="1:8" ht="15.95" customHeight="1">
      <c r="A209" s="6"/>
      <c r="B209" s="8">
        <v>425112</v>
      </c>
      <c r="C209" s="3" t="s">
        <v>53</v>
      </c>
      <c r="D209" s="16"/>
      <c r="E209" s="16"/>
      <c r="F209" s="16"/>
      <c r="G209" s="16"/>
      <c r="H209" s="16">
        <f t="shared" si="51"/>
        <v>0</v>
      </c>
    </row>
    <row r="210" spans="1:8" ht="15.95" customHeight="1">
      <c r="A210" s="6"/>
      <c r="B210" s="8">
        <v>425113</v>
      </c>
      <c r="C210" s="3" t="s">
        <v>54</v>
      </c>
      <c r="D210" s="16"/>
      <c r="E210" s="16"/>
      <c r="F210" s="16"/>
      <c r="G210" s="16"/>
      <c r="H210" s="16">
        <f t="shared" si="51"/>
        <v>0</v>
      </c>
    </row>
    <row r="211" spans="1:8" ht="15.95" customHeight="1">
      <c r="A211" s="6"/>
      <c r="B211" s="8">
        <v>425114</v>
      </c>
      <c r="C211" s="3" t="s">
        <v>245</v>
      </c>
      <c r="D211" s="16"/>
      <c r="E211" s="16"/>
      <c r="F211" s="16"/>
      <c r="G211" s="16"/>
      <c r="H211" s="16">
        <f t="shared" si="51"/>
        <v>0</v>
      </c>
    </row>
    <row r="212" spans="1:8" ht="15.95" customHeight="1">
      <c r="A212" s="6"/>
      <c r="B212" s="8">
        <v>425115</v>
      </c>
      <c r="C212" s="3" t="s">
        <v>55</v>
      </c>
      <c r="D212" s="16"/>
      <c r="E212" s="16"/>
      <c r="F212" s="16"/>
      <c r="G212" s="16"/>
      <c r="H212" s="16">
        <f t="shared" si="51"/>
        <v>0</v>
      </c>
    </row>
    <row r="213" spans="1:8" ht="15" customHeight="1">
      <c r="A213" s="6"/>
      <c r="B213" s="8">
        <v>425116</v>
      </c>
      <c r="C213" s="9" t="s">
        <v>246</v>
      </c>
      <c r="D213" s="16"/>
      <c r="E213" s="16"/>
      <c r="F213" s="16"/>
      <c r="G213" s="16"/>
      <c r="H213" s="16">
        <f t="shared" si="51"/>
        <v>0</v>
      </c>
    </row>
    <row r="214" spans="1:8" ht="15" customHeight="1">
      <c r="A214" s="6"/>
      <c r="B214" s="8">
        <v>425117</v>
      </c>
      <c r="C214" s="9" t="s">
        <v>247</v>
      </c>
      <c r="D214" s="16"/>
      <c r="E214" s="16"/>
      <c r="F214" s="16"/>
      <c r="G214" s="16"/>
      <c r="H214" s="16">
        <f t="shared" si="51"/>
        <v>0</v>
      </c>
    </row>
    <row r="215" spans="1:8" ht="15" customHeight="1">
      <c r="A215" s="6"/>
      <c r="B215" s="8">
        <v>425118</v>
      </c>
      <c r="C215" s="9" t="s">
        <v>248</v>
      </c>
      <c r="D215" s="16"/>
      <c r="E215" s="16"/>
      <c r="F215" s="16"/>
      <c r="G215" s="16"/>
      <c r="H215" s="16">
        <f t="shared" si="51"/>
        <v>0</v>
      </c>
    </row>
    <row r="216" spans="1:8" ht="26.25" customHeight="1">
      <c r="A216" s="6"/>
      <c r="B216" s="8">
        <v>425119</v>
      </c>
      <c r="C216" s="9" t="s">
        <v>249</v>
      </c>
      <c r="D216" s="16"/>
      <c r="E216" s="16"/>
      <c r="F216" s="17"/>
      <c r="G216" s="16"/>
      <c r="H216" s="16">
        <f t="shared" si="51"/>
        <v>0</v>
      </c>
    </row>
    <row r="217" spans="1:8" ht="16.5" customHeight="1">
      <c r="A217" s="6"/>
      <c r="B217" s="8">
        <v>425191</v>
      </c>
      <c r="C217" s="9" t="s">
        <v>250</v>
      </c>
      <c r="D217" s="16"/>
      <c r="E217" s="16"/>
      <c r="F217" s="17"/>
      <c r="G217" s="16"/>
      <c r="H217" s="16">
        <f t="shared" si="51"/>
        <v>0</v>
      </c>
    </row>
    <row r="218" spans="1:8" ht="15.95" customHeight="1">
      <c r="A218" s="36">
        <v>30</v>
      </c>
      <c r="B218" s="37">
        <v>425200</v>
      </c>
      <c r="C218" s="42" t="s">
        <v>56</v>
      </c>
      <c r="D218" s="38">
        <f>SUM(D219:D234)</f>
        <v>0</v>
      </c>
      <c r="E218" s="38">
        <f t="shared" ref="E218:H218" si="52">SUM(E219:E234)</f>
        <v>0</v>
      </c>
      <c r="F218" s="38">
        <f t="shared" si="52"/>
        <v>0</v>
      </c>
      <c r="G218" s="38">
        <f t="shared" si="52"/>
        <v>0</v>
      </c>
      <c r="H218" s="38">
        <f t="shared" si="52"/>
        <v>0</v>
      </c>
    </row>
    <row r="219" spans="1:8" ht="15.95" customHeight="1">
      <c r="A219" s="6"/>
      <c r="B219" s="8">
        <v>425221</v>
      </c>
      <c r="C219" s="8" t="s">
        <v>57</v>
      </c>
      <c r="D219" s="16"/>
      <c r="E219" s="16"/>
      <c r="F219" s="16"/>
      <c r="G219" s="16"/>
      <c r="H219" s="16">
        <f t="shared" ref="H219:H234" si="53">SUM(D219:G219)</f>
        <v>0</v>
      </c>
    </row>
    <row r="220" spans="1:8" ht="25.9" customHeight="1">
      <c r="A220" s="6"/>
      <c r="B220" s="8">
        <v>425222</v>
      </c>
      <c r="C220" s="9" t="s">
        <v>58</v>
      </c>
      <c r="D220" s="16"/>
      <c r="E220" s="16"/>
      <c r="F220" s="16"/>
      <c r="G220" s="16"/>
      <c r="H220" s="16">
        <f t="shared" si="53"/>
        <v>0</v>
      </c>
    </row>
    <row r="221" spans="1:8" ht="25.9" customHeight="1">
      <c r="A221" s="6"/>
      <c r="B221" s="8">
        <v>425224</v>
      </c>
      <c r="C221" s="9" t="s">
        <v>251</v>
      </c>
      <c r="D221" s="16"/>
      <c r="E221" s="16"/>
      <c r="F221" s="16"/>
      <c r="G221" s="16"/>
      <c r="H221" s="16">
        <f t="shared" si="53"/>
        <v>0</v>
      </c>
    </row>
    <row r="222" spans="1:8" ht="25.9" customHeight="1">
      <c r="A222" s="6"/>
      <c r="B222" s="8">
        <v>425225</v>
      </c>
      <c r="C222" s="9" t="s">
        <v>252</v>
      </c>
      <c r="D222" s="16"/>
      <c r="E222" s="16"/>
      <c r="F222" s="16"/>
      <c r="G222" s="16"/>
      <c r="H222" s="16">
        <f t="shared" si="53"/>
        <v>0</v>
      </c>
    </row>
    <row r="223" spans="1:8" ht="27.4" customHeight="1">
      <c r="A223" s="6"/>
      <c r="B223" s="8">
        <v>425226</v>
      </c>
      <c r="C223" s="9" t="s">
        <v>59</v>
      </c>
      <c r="D223" s="16"/>
      <c r="E223" s="16"/>
      <c r="F223" s="16"/>
      <c r="G223" s="16"/>
      <c r="H223" s="16">
        <f t="shared" si="53"/>
        <v>0</v>
      </c>
    </row>
    <row r="224" spans="1:8" ht="27.4" customHeight="1">
      <c r="A224" s="6"/>
      <c r="B224" s="8">
        <v>425227</v>
      </c>
      <c r="C224" s="9" t="s">
        <v>135</v>
      </c>
      <c r="D224" s="16"/>
      <c r="E224" s="16"/>
      <c r="F224" s="16"/>
      <c r="G224" s="16"/>
      <c r="H224" s="16">
        <f t="shared" si="53"/>
        <v>0</v>
      </c>
    </row>
    <row r="225" spans="1:8" ht="27.4" customHeight="1">
      <c r="A225" s="6"/>
      <c r="B225" s="8">
        <v>425229</v>
      </c>
      <c r="C225" s="9" t="s">
        <v>253</v>
      </c>
      <c r="D225" s="16"/>
      <c r="E225" s="16"/>
      <c r="F225" s="16"/>
      <c r="G225" s="16"/>
      <c r="H225" s="16">
        <f t="shared" si="53"/>
        <v>0</v>
      </c>
    </row>
    <row r="226" spans="1:8" ht="27.4" customHeight="1">
      <c r="A226" s="6"/>
      <c r="B226" s="8">
        <v>425231</v>
      </c>
      <c r="C226" s="9" t="s">
        <v>254</v>
      </c>
      <c r="D226" s="16"/>
      <c r="E226" s="16"/>
      <c r="F226" s="16"/>
      <c r="G226" s="16"/>
      <c r="H226" s="16">
        <f t="shared" si="53"/>
        <v>0</v>
      </c>
    </row>
    <row r="227" spans="1:8" ht="27.4" customHeight="1">
      <c r="A227" s="6"/>
      <c r="B227" s="8">
        <v>425251</v>
      </c>
      <c r="C227" s="9" t="s">
        <v>255</v>
      </c>
      <c r="D227" s="16"/>
      <c r="E227" s="16"/>
      <c r="F227" s="16"/>
      <c r="G227" s="16"/>
      <c r="H227" s="16">
        <f t="shared" si="53"/>
        <v>0</v>
      </c>
    </row>
    <row r="228" spans="1:8" ht="25.9" customHeight="1">
      <c r="A228" s="6"/>
      <c r="B228" s="8">
        <v>425261</v>
      </c>
      <c r="C228" s="9" t="s">
        <v>60</v>
      </c>
      <c r="D228" s="16"/>
      <c r="E228" s="16"/>
      <c r="F228" s="16"/>
      <c r="G228" s="16"/>
      <c r="H228" s="16">
        <f t="shared" si="53"/>
        <v>0</v>
      </c>
    </row>
    <row r="229" spans="1:8" ht="27.2" customHeight="1">
      <c r="A229" s="6"/>
      <c r="B229" s="8">
        <v>425281</v>
      </c>
      <c r="C229" s="9" t="s">
        <v>61</v>
      </c>
      <c r="D229" s="16"/>
      <c r="E229" s="17"/>
      <c r="F229" s="16"/>
      <c r="G229" s="16"/>
      <c r="H229" s="16">
        <f t="shared" si="53"/>
        <v>0</v>
      </c>
    </row>
    <row r="230" spans="1:8" ht="14.25" customHeight="1">
      <c r="A230" s="6"/>
      <c r="B230" s="8"/>
      <c r="C230" s="31" t="s">
        <v>150</v>
      </c>
      <c r="D230" s="16"/>
      <c r="E230" s="17"/>
      <c r="F230" s="16"/>
      <c r="G230" s="16"/>
      <c r="H230" s="16">
        <f t="shared" si="53"/>
        <v>0</v>
      </c>
    </row>
    <row r="231" spans="1:8" ht="15" customHeight="1">
      <c r="A231" s="6"/>
      <c r="B231" s="8"/>
      <c r="C231" s="31" t="s">
        <v>151</v>
      </c>
      <c r="D231" s="16"/>
      <c r="E231" s="17"/>
      <c r="F231" s="16"/>
      <c r="G231" s="16"/>
      <c r="H231" s="16">
        <f t="shared" si="53"/>
        <v>0</v>
      </c>
    </row>
    <row r="232" spans="1:8">
      <c r="A232" s="6"/>
      <c r="B232" s="8"/>
      <c r="C232" s="31" t="s">
        <v>152</v>
      </c>
      <c r="D232" s="16"/>
      <c r="E232" s="17"/>
      <c r="F232" s="16"/>
      <c r="G232" s="16"/>
      <c r="H232" s="16">
        <f t="shared" si="53"/>
        <v>0</v>
      </c>
    </row>
    <row r="233" spans="1:8" ht="23.25" customHeight="1">
      <c r="A233" s="6"/>
      <c r="B233" s="8"/>
      <c r="C233" s="31" t="s">
        <v>153</v>
      </c>
      <c r="D233" s="16"/>
      <c r="E233" s="17"/>
      <c r="F233" s="16"/>
      <c r="G233" s="16"/>
      <c r="H233" s="16">
        <f t="shared" si="53"/>
        <v>0</v>
      </c>
    </row>
    <row r="234" spans="1:8" ht="25.9" customHeight="1">
      <c r="A234" s="6"/>
      <c r="B234" s="8">
        <v>425291</v>
      </c>
      <c r="C234" s="9" t="s">
        <v>256</v>
      </c>
      <c r="D234" s="16"/>
      <c r="E234" s="16"/>
      <c r="F234" s="16"/>
      <c r="G234" s="16"/>
      <c r="H234" s="16">
        <f t="shared" si="53"/>
        <v>0</v>
      </c>
    </row>
    <row r="235" spans="1:8" ht="15.95" customHeight="1">
      <c r="A235" s="36">
        <v>31</v>
      </c>
      <c r="B235" s="37">
        <v>426100</v>
      </c>
      <c r="C235" s="42" t="s">
        <v>62</v>
      </c>
      <c r="D235" s="38">
        <f>SUM(D236:D240)</f>
        <v>0</v>
      </c>
      <c r="E235" s="38">
        <f t="shared" ref="E235:H235" si="54">SUM(E236:E240)</f>
        <v>0</v>
      </c>
      <c r="F235" s="38">
        <f t="shared" si="54"/>
        <v>0</v>
      </c>
      <c r="G235" s="38">
        <f t="shared" si="54"/>
        <v>0</v>
      </c>
      <c r="H235" s="38">
        <f t="shared" si="54"/>
        <v>0</v>
      </c>
    </row>
    <row r="236" spans="1:8" ht="15.75" customHeight="1">
      <c r="A236" s="6"/>
      <c r="B236" s="8">
        <v>426111</v>
      </c>
      <c r="C236" s="8" t="s">
        <v>63</v>
      </c>
      <c r="D236" s="16"/>
      <c r="E236" s="16"/>
      <c r="F236" s="16"/>
      <c r="G236" s="16"/>
      <c r="H236" s="16">
        <f t="shared" ref="H236:H240" si="55">SUM(D236:G236)</f>
        <v>0</v>
      </c>
    </row>
    <row r="237" spans="1:8" ht="15.75" customHeight="1">
      <c r="A237" s="6"/>
      <c r="B237" s="8">
        <v>426121</v>
      </c>
      <c r="C237" s="8" t="s">
        <v>257</v>
      </c>
      <c r="D237" s="16"/>
      <c r="E237" s="16"/>
      <c r="F237" s="16"/>
      <c r="G237" s="16"/>
      <c r="H237" s="16">
        <f t="shared" si="55"/>
        <v>0</v>
      </c>
    </row>
    <row r="238" spans="1:8" ht="15.95" customHeight="1">
      <c r="A238" s="6"/>
      <c r="B238" s="8">
        <v>426129</v>
      </c>
      <c r="C238" s="8" t="s">
        <v>64</v>
      </c>
      <c r="D238" s="16"/>
      <c r="E238" s="16"/>
      <c r="F238" s="16"/>
      <c r="G238" s="16"/>
      <c r="H238" s="16">
        <f t="shared" si="55"/>
        <v>0</v>
      </c>
    </row>
    <row r="239" spans="1:8" ht="15.95" customHeight="1">
      <c r="A239" s="6"/>
      <c r="B239" s="8">
        <v>426131</v>
      </c>
      <c r="C239" s="8" t="s">
        <v>65</v>
      </c>
      <c r="D239" s="16"/>
      <c r="E239" s="16"/>
      <c r="F239" s="16"/>
      <c r="G239" s="16"/>
      <c r="H239" s="16">
        <f t="shared" si="55"/>
        <v>0</v>
      </c>
    </row>
    <row r="240" spans="1:8" ht="28.7" customHeight="1">
      <c r="A240" s="6"/>
      <c r="B240" s="8">
        <v>426191</v>
      </c>
      <c r="C240" s="8" t="s">
        <v>66</v>
      </c>
      <c r="D240" s="16"/>
      <c r="E240" s="16"/>
      <c r="F240" s="16"/>
      <c r="G240" s="16"/>
      <c r="H240" s="16">
        <f t="shared" si="55"/>
        <v>0</v>
      </c>
    </row>
    <row r="241" spans="1:8" ht="31.35" customHeight="1">
      <c r="A241" s="36">
        <v>32</v>
      </c>
      <c r="B241" s="37">
        <v>426300</v>
      </c>
      <c r="C241" s="41" t="s">
        <v>67</v>
      </c>
      <c r="D241" s="38">
        <f>D242</f>
        <v>0</v>
      </c>
      <c r="E241" s="38">
        <f t="shared" ref="E241:H241" si="56">E242</f>
        <v>0</v>
      </c>
      <c r="F241" s="38">
        <f t="shared" si="56"/>
        <v>0</v>
      </c>
      <c r="G241" s="38">
        <f t="shared" si="56"/>
        <v>0</v>
      </c>
      <c r="H241" s="38">
        <f t="shared" si="56"/>
        <v>0</v>
      </c>
    </row>
    <row r="242" spans="1:8" ht="27.4" customHeight="1">
      <c r="A242" s="6"/>
      <c r="B242" s="8">
        <v>426311</v>
      </c>
      <c r="C242" s="9" t="s">
        <v>68</v>
      </c>
      <c r="D242" s="16"/>
      <c r="E242" s="17"/>
      <c r="F242" s="16"/>
      <c r="G242" s="16"/>
      <c r="H242" s="16">
        <f t="shared" ref="H242" si="57">SUM(D242:G242)</f>
        <v>0</v>
      </c>
    </row>
    <row r="243" spans="1:8" ht="31.5" customHeight="1">
      <c r="A243" s="36">
        <v>33</v>
      </c>
      <c r="B243" s="42">
        <v>426400</v>
      </c>
      <c r="C243" s="42" t="s">
        <v>69</v>
      </c>
      <c r="D243" s="38">
        <f>SUM(D244:D245)</f>
        <v>0</v>
      </c>
      <c r="E243" s="38">
        <f t="shared" ref="E243:H243" si="58">SUM(E244:E245)</f>
        <v>0</v>
      </c>
      <c r="F243" s="38">
        <f t="shared" si="58"/>
        <v>0</v>
      </c>
      <c r="G243" s="38">
        <f t="shared" si="58"/>
        <v>0</v>
      </c>
      <c r="H243" s="38">
        <f t="shared" si="58"/>
        <v>0</v>
      </c>
    </row>
    <row r="244" spans="1:8" ht="15.95" customHeight="1">
      <c r="A244" s="6"/>
      <c r="B244" s="8" t="s">
        <v>136</v>
      </c>
      <c r="C244" s="8" t="s">
        <v>137</v>
      </c>
      <c r="D244" s="16"/>
      <c r="E244" s="16"/>
      <c r="F244" s="16"/>
      <c r="G244" s="16"/>
      <c r="H244" s="16">
        <f t="shared" ref="H244:H245" si="59">SUM(D244:G244)</f>
        <v>0</v>
      </c>
    </row>
    <row r="245" spans="1:8" ht="15.95" customHeight="1">
      <c r="A245" s="6"/>
      <c r="B245" s="8">
        <v>426413</v>
      </c>
      <c r="C245" s="8" t="s">
        <v>70</v>
      </c>
      <c r="D245" s="16"/>
      <c r="E245" s="16"/>
      <c r="F245" s="16"/>
      <c r="G245" s="16"/>
      <c r="H245" s="16">
        <f t="shared" si="59"/>
        <v>0</v>
      </c>
    </row>
    <row r="246" spans="1:8" ht="31.35" customHeight="1">
      <c r="A246" s="36">
        <v>34</v>
      </c>
      <c r="B246" s="37">
        <v>426600</v>
      </c>
      <c r="C246" s="41" t="s">
        <v>71</v>
      </c>
      <c r="D246" s="38">
        <f>SUM(D247:D248)</f>
        <v>0</v>
      </c>
      <c r="E246" s="38">
        <f t="shared" ref="E246:H246" si="60">SUM(E247:E248)</f>
        <v>0</v>
      </c>
      <c r="F246" s="38">
        <f t="shared" si="60"/>
        <v>0</v>
      </c>
      <c r="G246" s="38">
        <f t="shared" si="60"/>
        <v>0</v>
      </c>
      <c r="H246" s="38">
        <f t="shared" si="60"/>
        <v>0</v>
      </c>
    </row>
    <row r="247" spans="1:8" ht="25.7" customHeight="1">
      <c r="A247" s="6"/>
      <c r="B247" s="8">
        <v>426611</v>
      </c>
      <c r="C247" s="9" t="s">
        <v>72</v>
      </c>
      <c r="D247" s="16"/>
      <c r="E247" s="16"/>
      <c r="F247" s="16"/>
      <c r="G247" s="16"/>
      <c r="H247" s="16">
        <f t="shared" ref="H247:H248" si="61">SUM(D247:G247)</f>
        <v>0</v>
      </c>
    </row>
    <row r="248" spans="1:8" ht="18" customHeight="1">
      <c r="A248" s="6"/>
      <c r="B248" s="8">
        <v>426631</v>
      </c>
      <c r="C248" s="9" t="s">
        <v>258</v>
      </c>
      <c r="D248" s="16"/>
      <c r="E248" s="16"/>
      <c r="F248" s="16"/>
      <c r="G248" s="16"/>
      <c r="H248" s="16">
        <f t="shared" si="61"/>
        <v>0</v>
      </c>
    </row>
    <row r="249" spans="1:8" ht="19.5" customHeight="1">
      <c r="A249" s="43">
        <v>35</v>
      </c>
      <c r="B249" s="37">
        <v>426700</v>
      </c>
      <c r="C249" s="41" t="s">
        <v>127</v>
      </c>
      <c r="D249" s="38">
        <f>D250</f>
        <v>0</v>
      </c>
      <c r="E249" s="38">
        <f t="shared" ref="E249:H249" si="62">E250</f>
        <v>0</v>
      </c>
      <c r="F249" s="38">
        <f t="shared" si="62"/>
        <v>0</v>
      </c>
      <c r="G249" s="38">
        <f t="shared" si="62"/>
        <v>0</v>
      </c>
      <c r="H249" s="38">
        <f t="shared" si="62"/>
        <v>0</v>
      </c>
    </row>
    <row r="250" spans="1:8" ht="17.25" customHeight="1">
      <c r="A250" s="6"/>
      <c r="B250" s="8">
        <v>426791</v>
      </c>
      <c r="C250" s="9" t="s">
        <v>128</v>
      </c>
      <c r="D250" s="16"/>
      <c r="E250" s="16"/>
      <c r="F250" s="16"/>
      <c r="G250" s="16"/>
      <c r="H250" s="16">
        <f t="shared" ref="H250" si="63">SUM(D250:G250)</f>
        <v>0</v>
      </c>
    </row>
    <row r="251" spans="1:8" ht="31.35" customHeight="1">
      <c r="A251" s="36">
        <v>36</v>
      </c>
      <c r="B251" s="37">
        <v>426800</v>
      </c>
      <c r="C251" s="41" t="s">
        <v>73</v>
      </c>
      <c r="D251" s="38">
        <f>SUM(D252:D260)</f>
        <v>0</v>
      </c>
      <c r="E251" s="38">
        <f t="shared" ref="E251:H251" si="64">SUM(E252:E260)</f>
        <v>0</v>
      </c>
      <c r="F251" s="38">
        <f t="shared" si="64"/>
        <v>0</v>
      </c>
      <c r="G251" s="38">
        <f t="shared" si="64"/>
        <v>0</v>
      </c>
      <c r="H251" s="38">
        <f t="shared" si="64"/>
        <v>0</v>
      </c>
    </row>
    <row r="252" spans="1:8" ht="15.95" customHeight="1">
      <c r="A252" s="6"/>
      <c r="B252" s="8">
        <v>426811</v>
      </c>
      <c r="C252" s="8" t="s">
        <v>74</v>
      </c>
      <c r="D252" s="16"/>
      <c r="E252" s="16"/>
      <c r="F252" s="16"/>
      <c r="G252" s="16"/>
      <c r="H252" s="16">
        <f t="shared" ref="H252:H260" si="65">SUM(D252:G252)</f>
        <v>0</v>
      </c>
    </row>
    <row r="253" spans="1:8" ht="15.95" customHeight="1">
      <c r="A253" s="6"/>
      <c r="B253" s="8">
        <v>426812</v>
      </c>
      <c r="C253" s="8" t="s">
        <v>75</v>
      </c>
      <c r="D253" s="16"/>
      <c r="E253" s="16"/>
      <c r="F253" s="16"/>
      <c r="G253" s="16"/>
      <c r="H253" s="16">
        <f t="shared" si="65"/>
        <v>0</v>
      </c>
    </row>
    <row r="254" spans="1:8" ht="13.5" customHeight="1">
      <c r="A254" s="6"/>
      <c r="B254" s="8">
        <v>426819</v>
      </c>
      <c r="C254" s="9" t="s">
        <v>262</v>
      </c>
      <c r="D254" s="16"/>
      <c r="E254" s="16"/>
      <c r="F254" s="16"/>
      <c r="G254" s="16"/>
      <c r="H254" s="16">
        <f t="shared" si="65"/>
        <v>0</v>
      </c>
    </row>
    <row r="255" spans="1:8" ht="15" customHeight="1">
      <c r="A255" s="6"/>
      <c r="B255" s="8"/>
      <c r="C255" s="9" t="s">
        <v>261</v>
      </c>
      <c r="D255" s="16"/>
      <c r="E255" s="16"/>
      <c r="F255" s="16"/>
      <c r="G255" s="16"/>
      <c r="H255" s="16">
        <f t="shared" si="65"/>
        <v>0</v>
      </c>
    </row>
    <row r="256" spans="1:8" ht="16.5" customHeight="1">
      <c r="A256" s="6"/>
      <c r="B256" s="8"/>
      <c r="C256" s="9" t="s">
        <v>259</v>
      </c>
      <c r="D256" s="16"/>
      <c r="E256" s="16"/>
      <c r="F256" s="16"/>
      <c r="G256" s="16"/>
      <c r="H256" s="16">
        <f t="shared" si="65"/>
        <v>0</v>
      </c>
    </row>
    <row r="257" spans="1:8" ht="15" customHeight="1">
      <c r="A257" s="6"/>
      <c r="B257" s="8"/>
      <c r="C257" s="9" t="s">
        <v>260</v>
      </c>
      <c r="D257" s="16"/>
      <c r="E257" s="16"/>
      <c r="F257" s="16"/>
      <c r="G257" s="16"/>
      <c r="H257" s="16">
        <f t="shared" si="65"/>
        <v>0</v>
      </c>
    </row>
    <row r="258" spans="1:8" ht="15.95" customHeight="1">
      <c r="A258" s="6"/>
      <c r="B258" s="8">
        <v>426821</v>
      </c>
      <c r="C258" s="8" t="s">
        <v>76</v>
      </c>
      <c r="D258" s="16"/>
      <c r="E258" s="16"/>
      <c r="F258" s="16"/>
      <c r="G258" s="16"/>
      <c r="H258" s="16">
        <f t="shared" si="65"/>
        <v>0</v>
      </c>
    </row>
    <row r="259" spans="1:8" ht="15.75" customHeight="1">
      <c r="A259" s="6"/>
      <c r="B259" s="8">
        <v>426822</v>
      </c>
      <c r="C259" s="8" t="s">
        <v>77</v>
      </c>
      <c r="D259" s="16"/>
      <c r="E259" s="16"/>
      <c r="F259" s="16"/>
      <c r="G259" s="16"/>
      <c r="H259" s="16">
        <f t="shared" si="65"/>
        <v>0</v>
      </c>
    </row>
    <row r="260" spans="1:8" ht="15.95" customHeight="1">
      <c r="A260" s="6"/>
      <c r="B260" s="8">
        <v>426829</v>
      </c>
      <c r="C260" s="8" t="s">
        <v>78</v>
      </c>
      <c r="D260" s="16"/>
      <c r="E260" s="16"/>
      <c r="F260" s="16"/>
      <c r="G260" s="16"/>
      <c r="H260" s="16">
        <f t="shared" si="65"/>
        <v>0</v>
      </c>
    </row>
    <row r="261" spans="1:8" ht="15.95" customHeight="1">
      <c r="A261" s="36">
        <v>37</v>
      </c>
      <c r="B261" s="37">
        <v>426900</v>
      </c>
      <c r="C261" s="42" t="s">
        <v>79</v>
      </c>
      <c r="D261" s="38">
        <f>SUM(D262:D265)</f>
        <v>0</v>
      </c>
      <c r="E261" s="38">
        <f t="shared" ref="E261:H261" si="66">SUM(E262:E265)</f>
        <v>0</v>
      </c>
      <c r="F261" s="38">
        <f t="shared" si="66"/>
        <v>0</v>
      </c>
      <c r="G261" s="38">
        <f t="shared" si="66"/>
        <v>0</v>
      </c>
      <c r="H261" s="38">
        <f t="shared" si="66"/>
        <v>0</v>
      </c>
    </row>
    <row r="262" spans="1:8" ht="25.7" customHeight="1">
      <c r="A262" s="6"/>
      <c r="B262" s="8">
        <v>426911</v>
      </c>
      <c r="C262" s="9" t="s">
        <v>129</v>
      </c>
      <c r="D262" s="16"/>
      <c r="E262" s="16"/>
      <c r="F262" s="16"/>
      <c r="G262" s="16"/>
      <c r="H262" s="16">
        <f t="shared" ref="H262:H265" si="67">SUM(D262:G262)</f>
        <v>0</v>
      </c>
    </row>
    <row r="263" spans="1:8" ht="25.7" customHeight="1">
      <c r="A263" s="6"/>
      <c r="B263" s="8">
        <v>426912</v>
      </c>
      <c r="C263" s="9" t="s">
        <v>130</v>
      </c>
      <c r="D263" s="16"/>
      <c r="E263" s="16"/>
      <c r="F263" s="16"/>
      <c r="G263" s="16"/>
      <c r="H263" s="16">
        <f t="shared" si="67"/>
        <v>0</v>
      </c>
    </row>
    <row r="264" spans="1:8" ht="25.9" customHeight="1">
      <c r="A264" s="6"/>
      <c r="B264" s="8">
        <v>426913</v>
      </c>
      <c r="C264" s="9" t="s">
        <v>144</v>
      </c>
      <c r="D264" s="16"/>
      <c r="E264" s="16"/>
      <c r="F264" s="16"/>
      <c r="G264" s="16"/>
      <c r="H264" s="16">
        <f t="shared" si="67"/>
        <v>0</v>
      </c>
    </row>
    <row r="265" spans="1:8" ht="17.25" customHeight="1">
      <c r="A265" s="6"/>
      <c r="B265" s="8">
        <v>426919</v>
      </c>
      <c r="C265" s="9" t="s">
        <v>131</v>
      </c>
      <c r="D265" s="16"/>
      <c r="E265" s="16"/>
      <c r="F265" s="16"/>
      <c r="G265" s="16"/>
      <c r="H265" s="16">
        <f t="shared" si="67"/>
        <v>0</v>
      </c>
    </row>
    <row r="266" spans="1:8" ht="15.75" customHeight="1">
      <c r="A266" s="36">
        <v>38</v>
      </c>
      <c r="B266" s="37">
        <v>482100</v>
      </c>
      <c r="C266" s="42" t="s">
        <v>146</v>
      </c>
      <c r="D266" s="38">
        <f>SUM(D267:D269)</f>
        <v>0</v>
      </c>
      <c r="E266" s="38">
        <f t="shared" ref="E266:H266" si="68">SUM(E267:E269)</f>
        <v>0</v>
      </c>
      <c r="F266" s="38">
        <f t="shared" si="68"/>
        <v>0</v>
      </c>
      <c r="G266" s="38">
        <f t="shared" si="68"/>
        <v>0</v>
      </c>
      <c r="H266" s="38">
        <f t="shared" si="68"/>
        <v>0</v>
      </c>
    </row>
    <row r="267" spans="1:8" ht="15.95" customHeight="1">
      <c r="A267" s="6"/>
      <c r="B267" s="8">
        <v>482191</v>
      </c>
      <c r="C267" s="8" t="s">
        <v>146</v>
      </c>
      <c r="D267" s="16"/>
      <c r="E267" s="16"/>
      <c r="F267" s="16"/>
      <c r="G267" s="16"/>
      <c r="H267" s="16">
        <f t="shared" ref="H267:H269" si="69">SUM(D267:G267)</f>
        <v>0</v>
      </c>
    </row>
    <row r="268" spans="1:8" ht="15.95" customHeight="1">
      <c r="A268" s="6"/>
      <c r="B268" s="8"/>
      <c r="C268" s="8" t="s">
        <v>147</v>
      </c>
      <c r="D268" s="16"/>
      <c r="E268" s="16"/>
      <c r="F268" s="16"/>
      <c r="G268" s="16"/>
      <c r="H268" s="16">
        <f t="shared" si="69"/>
        <v>0</v>
      </c>
    </row>
    <row r="269" spans="1:8" ht="15.95" customHeight="1">
      <c r="A269" s="6"/>
      <c r="B269" s="8"/>
      <c r="C269" s="8" t="s">
        <v>148</v>
      </c>
      <c r="D269" s="16"/>
      <c r="E269" s="16"/>
      <c r="F269" s="16"/>
      <c r="G269" s="16"/>
      <c r="H269" s="16">
        <f t="shared" si="69"/>
        <v>0</v>
      </c>
    </row>
    <row r="270" spans="1:8" ht="15.75" customHeight="1">
      <c r="A270" s="36">
        <v>39</v>
      </c>
      <c r="B270" s="37">
        <v>482200</v>
      </c>
      <c r="C270" s="42" t="s">
        <v>80</v>
      </c>
      <c r="D270" s="38">
        <f>SUM(D271:D272)</f>
        <v>0</v>
      </c>
      <c r="E270" s="38">
        <f t="shared" ref="E270:H270" si="70">SUM(E271:E272)</f>
        <v>0</v>
      </c>
      <c r="F270" s="38">
        <f t="shared" si="70"/>
        <v>0</v>
      </c>
      <c r="G270" s="38">
        <f t="shared" si="70"/>
        <v>0</v>
      </c>
      <c r="H270" s="38">
        <f t="shared" si="70"/>
        <v>0</v>
      </c>
    </row>
    <row r="271" spans="1:8" ht="15.95" customHeight="1">
      <c r="A271" s="6"/>
      <c r="B271" s="8">
        <v>482211</v>
      </c>
      <c r="C271" s="8" t="s">
        <v>81</v>
      </c>
      <c r="D271" s="16"/>
      <c r="E271" s="16"/>
      <c r="F271" s="16"/>
      <c r="G271" s="16"/>
      <c r="H271" s="16">
        <f t="shared" ref="H271:H272" si="71">SUM(D271:G271)</f>
        <v>0</v>
      </c>
    </row>
    <row r="272" spans="1:8" ht="15.95" customHeight="1">
      <c r="A272" s="6"/>
      <c r="B272" s="8">
        <v>482241</v>
      </c>
      <c r="C272" s="8" t="s">
        <v>82</v>
      </c>
      <c r="D272" s="16"/>
      <c r="E272" s="16"/>
      <c r="F272" s="16"/>
      <c r="G272" s="16"/>
      <c r="H272" s="16">
        <f t="shared" si="71"/>
        <v>0</v>
      </c>
    </row>
    <row r="273" spans="1:8" s="10" customFormat="1" ht="15.95" customHeight="1">
      <c r="A273" s="43"/>
      <c r="B273" s="43"/>
      <c r="C273" s="50" t="s">
        <v>12</v>
      </c>
      <c r="D273" s="38">
        <f>D79+D82+D85+D96+D103+D108+D117+D119+D144+D151+D156+D159+D161+D164+D169+D173+D177+D181+D186+D194+D198++D200+D202+D207+D218+D235+D241+D243+D246+D249+D251+D261+D266+D270</f>
        <v>0</v>
      </c>
      <c r="E273" s="38">
        <f t="shared" ref="E273:H273" si="72">E79+E82+E85+E96+E103+E108+E117+E119+E144+E151+E156+E159+E161+E164+E169+E173+E177+E181+E186+E194+E198++E200+E202+E207+E218+E235+E241+E243+E246+E249+E251+E261+E266+E270</f>
        <v>0</v>
      </c>
      <c r="F273" s="38">
        <f t="shared" si="72"/>
        <v>0</v>
      </c>
      <c r="G273" s="38">
        <f t="shared" si="72"/>
        <v>0</v>
      </c>
      <c r="H273" s="38">
        <f t="shared" si="72"/>
        <v>0</v>
      </c>
    </row>
    <row r="274" spans="1:8" s="10" customFormat="1" ht="15.95" customHeight="1">
      <c r="A274" s="1"/>
      <c r="B274" s="1"/>
      <c r="C274" s="15"/>
      <c r="D274" s="11"/>
      <c r="E274" s="11"/>
      <c r="F274" s="11"/>
      <c r="G274" s="12"/>
      <c r="H274" s="11"/>
    </row>
    <row r="275" spans="1:8" s="10" customFormat="1" ht="15.95" customHeight="1">
      <c r="A275" s="1"/>
      <c r="B275" s="13" t="s">
        <v>105</v>
      </c>
      <c r="C275" s="15"/>
      <c r="D275" s="11"/>
      <c r="E275" s="11"/>
      <c r="F275" s="11"/>
      <c r="G275" s="12"/>
      <c r="H275" s="11"/>
    </row>
    <row r="276" spans="1:8" ht="21.75" customHeight="1">
      <c r="A276" s="84" t="s">
        <v>0</v>
      </c>
      <c r="B276" s="84" t="s">
        <v>1</v>
      </c>
      <c r="C276" s="84" t="s">
        <v>2</v>
      </c>
      <c r="D276" s="87" t="s">
        <v>110</v>
      </c>
      <c r="E276" s="87"/>
      <c r="F276" s="87"/>
      <c r="G276" s="87"/>
      <c r="H276" s="87"/>
    </row>
    <row r="277" spans="1:8" ht="36.4" customHeight="1">
      <c r="A277" s="85"/>
      <c r="B277" s="85"/>
      <c r="C277" s="85"/>
      <c r="D277" s="88" t="s">
        <v>106</v>
      </c>
      <c r="E277" s="88" t="s">
        <v>107</v>
      </c>
      <c r="F277" s="88"/>
      <c r="G277" s="88"/>
      <c r="H277" s="47"/>
    </row>
    <row r="278" spans="1:8" ht="65.25" customHeight="1">
      <c r="A278" s="86"/>
      <c r="B278" s="86"/>
      <c r="C278" s="86"/>
      <c r="D278" s="88"/>
      <c r="E278" s="46" t="s">
        <v>264</v>
      </c>
      <c r="F278" s="46" t="s">
        <v>265</v>
      </c>
      <c r="G278" s="46" t="s">
        <v>266</v>
      </c>
      <c r="H278" s="46" t="s">
        <v>267</v>
      </c>
    </row>
    <row r="279" spans="1:8" s="10" customFormat="1" ht="31.35" customHeight="1">
      <c r="A279" s="36">
        <v>40</v>
      </c>
      <c r="B279" s="37">
        <v>511300</v>
      </c>
      <c r="C279" s="41" t="s">
        <v>83</v>
      </c>
      <c r="D279" s="38">
        <f>D280</f>
        <v>0</v>
      </c>
      <c r="E279" s="38">
        <f t="shared" ref="E279:H279" si="73">E280</f>
        <v>0</v>
      </c>
      <c r="F279" s="38">
        <f t="shared" si="73"/>
        <v>0</v>
      </c>
      <c r="G279" s="38">
        <f t="shared" si="73"/>
        <v>0</v>
      </c>
      <c r="H279" s="38">
        <f t="shared" si="73"/>
        <v>0</v>
      </c>
    </row>
    <row r="280" spans="1:8" ht="25.7" customHeight="1">
      <c r="A280" s="6"/>
      <c r="B280" s="8">
        <v>511323</v>
      </c>
      <c r="C280" s="9" t="s">
        <v>84</v>
      </c>
      <c r="D280" s="16"/>
      <c r="E280" s="16"/>
      <c r="F280" s="16"/>
      <c r="G280" s="16"/>
      <c r="H280" s="16">
        <f t="shared" ref="H280" si="74">SUM(D280:G280)</f>
        <v>0</v>
      </c>
    </row>
    <row r="281" spans="1:8" ht="15.95" customHeight="1">
      <c r="A281" s="36">
        <v>41</v>
      </c>
      <c r="B281" s="37">
        <v>511400</v>
      </c>
      <c r="C281" s="42" t="s">
        <v>85</v>
      </c>
      <c r="D281" s="38">
        <f>D282</f>
        <v>0</v>
      </c>
      <c r="E281" s="38">
        <f t="shared" ref="E281:H281" si="75">E282</f>
        <v>0</v>
      </c>
      <c r="F281" s="38">
        <f t="shared" si="75"/>
        <v>0</v>
      </c>
      <c r="G281" s="38">
        <f t="shared" si="75"/>
        <v>0</v>
      </c>
      <c r="H281" s="38">
        <f t="shared" si="75"/>
        <v>0</v>
      </c>
    </row>
    <row r="282" spans="1:8" ht="15.95" customHeight="1">
      <c r="A282" s="6"/>
      <c r="B282" s="8">
        <v>511451</v>
      </c>
      <c r="C282" s="8" t="s">
        <v>86</v>
      </c>
      <c r="D282" s="16"/>
      <c r="E282" s="16"/>
      <c r="F282" s="16"/>
      <c r="G282" s="16"/>
      <c r="H282" s="16">
        <f t="shared" ref="H282" si="76">SUM(D282:G282)</f>
        <v>0</v>
      </c>
    </row>
    <row r="283" spans="1:8" ht="15.95" customHeight="1">
      <c r="A283" s="36">
        <v>42</v>
      </c>
      <c r="B283" s="37">
        <v>512200</v>
      </c>
      <c r="C283" s="42" t="s">
        <v>87</v>
      </c>
      <c r="D283" s="38">
        <f>SUM(D284:D289)</f>
        <v>0</v>
      </c>
      <c r="E283" s="38">
        <f t="shared" ref="E283:H283" si="77">SUM(E284:E289)</f>
        <v>0</v>
      </c>
      <c r="F283" s="38">
        <f t="shared" si="77"/>
        <v>0</v>
      </c>
      <c r="G283" s="38">
        <f t="shared" si="77"/>
        <v>0</v>
      </c>
      <c r="H283" s="38">
        <f t="shared" si="77"/>
        <v>0</v>
      </c>
    </row>
    <row r="284" spans="1:8" ht="15.95" customHeight="1">
      <c r="A284" s="6"/>
      <c r="B284" s="8">
        <v>512211</v>
      </c>
      <c r="C284" s="8" t="s">
        <v>88</v>
      </c>
      <c r="D284" s="16"/>
      <c r="E284" s="16"/>
      <c r="F284" s="16"/>
      <c r="G284" s="16"/>
      <c r="H284" s="16">
        <f t="shared" ref="H284:H289" si="78">SUM(D284:G284)</f>
        <v>0</v>
      </c>
    </row>
    <row r="285" spans="1:8" ht="15.95" customHeight="1">
      <c r="A285" s="6"/>
      <c r="B285" s="8">
        <v>512212</v>
      </c>
      <c r="C285" s="8" t="s">
        <v>154</v>
      </c>
      <c r="D285" s="16"/>
      <c r="E285" s="16"/>
      <c r="F285" s="16"/>
      <c r="G285" s="16"/>
      <c r="H285" s="16">
        <f t="shared" si="78"/>
        <v>0</v>
      </c>
    </row>
    <row r="286" spans="1:8" ht="15.95" customHeight="1">
      <c r="A286" s="6"/>
      <c r="B286" s="8">
        <v>512221</v>
      </c>
      <c r="C286" s="8" t="s">
        <v>89</v>
      </c>
      <c r="D286" s="16"/>
      <c r="E286" s="16"/>
      <c r="F286" s="16"/>
      <c r="G286" s="16"/>
      <c r="H286" s="16">
        <f t="shared" si="78"/>
        <v>0</v>
      </c>
    </row>
    <row r="287" spans="1:8" ht="15.95" customHeight="1">
      <c r="A287" s="6"/>
      <c r="B287" s="8">
        <v>512222</v>
      </c>
      <c r="C287" s="8" t="s">
        <v>90</v>
      </c>
      <c r="D287" s="16"/>
      <c r="E287" s="16"/>
      <c r="F287" s="16"/>
      <c r="G287" s="16"/>
      <c r="H287" s="16">
        <f t="shared" si="78"/>
        <v>0</v>
      </c>
    </row>
    <row r="288" spans="1:8" ht="15.75" customHeight="1">
      <c r="A288" s="6"/>
      <c r="B288" s="8">
        <v>512241</v>
      </c>
      <c r="C288" s="8" t="s">
        <v>91</v>
      </c>
      <c r="D288" s="16"/>
      <c r="E288" s="16"/>
      <c r="F288" s="16"/>
      <c r="G288" s="16"/>
      <c r="H288" s="16">
        <f t="shared" si="78"/>
        <v>0</v>
      </c>
    </row>
    <row r="289" spans="1:8" ht="15.95" customHeight="1">
      <c r="A289" s="6"/>
      <c r="B289" s="8">
        <v>512251</v>
      </c>
      <c r="C289" s="8" t="s">
        <v>92</v>
      </c>
      <c r="D289" s="16"/>
      <c r="E289" s="16"/>
      <c r="F289" s="16"/>
      <c r="G289" s="16"/>
      <c r="H289" s="16">
        <f t="shared" si="78"/>
        <v>0</v>
      </c>
    </row>
    <row r="290" spans="1:8" ht="31.35" customHeight="1">
      <c r="A290" s="36">
        <v>43</v>
      </c>
      <c r="B290" s="37">
        <v>512600</v>
      </c>
      <c r="C290" s="41" t="s">
        <v>93</v>
      </c>
      <c r="D290" s="38">
        <f>SUM(D291:D292)</f>
        <v>0</v>
      </c>
      <c r="E290" s="38">
        <f t="shared" ref="E290:H290" si="79">SUM(E291:E292)</f>
        <v>0</v>
      </c>
      <c r="F290" s="38">
        <f t="shared" si="79"/>
        <v>0</v>
      </c>
      <c r="G290" s="38">
        <f t="shared" si="79"/>
        <v>0</v>
      </c>
      <c r="H290" s="38">
        <f t="shared" si="79"/>
        <v>0</v>
      </c>
    </row>
    <row r="291" spans="1:8" ht="25.9" customHeight="1">
      <c r="A291" s="6"/>
      <c r="B291" s="8">
        <v>512611</v>
      </c>
      <c r="C291" s="9" t="s">
        <v>94</v>
      </c>
      <c r="D291" s="16"/>
      <c r="E291" s="16"/>
      <c r="F291" s="16"/>
      <c r="G291" s="16"/>
      <c r="H291" s="16">
        <f t="shared" ref="H291:H292" si="80">SUM(D291:G291)</f>
        <v>0</v>
      </c>
    </row>
    <row r="292" spans="1:8" ht="15.75" customHeight="1">
      <c r="A292" s="6"/>
      <c r="B292" s="8">
        <v>512641</v>
      </c>
      <c r="C292" s="8" t="s">
        <v>95</v>
      </c>
      <c r="D292" s="16"/>
      <c r="E292" s="16"/>
      <c r="F292" s="16"/>
      <c r="G292" s="16"/>
      <c r="H292" s="16">
        <f t="shared" si="80"/>
        <v>0</v>
      </c>
    </row>
    <row r="293" spans="1:8" ht="19.899999999999999" customHeight="1">
      <c r="A293" s="36">
        <v>44</v>
      </c>
      <c r="B293" s="37">
        <v>512900</v>
      </c>
      <c r="C293" s="37" t="s">
        <v>96</v>
      </c>
      <c r="D293" s="38">
        <f>SUM(D294:D295)</f>
        <v>0</v>
      </c>
      <c r="E293" s="38">
        <f t="shared" ref="E293:H293" si="81">SUM(E294:E295)</f>
        <v>0</v>
      </c>
      <c r="F293" s="38">
        <f t="shared" si="81"/>
        <v>0</v>
      </c>
      <c r="G293" s="38">
        <f t="shared" si="81"/>
        <v>0</v>
      </c>
      <c r="H293" s="38">
        <f t="shared" si="81"/>
        <v>0</v>
      </c>
    </row>
    <row r="294" spans="1:8" ht="25.9" customHeight="1">
      <c r="A294" s="6"/>
      <c r="B294" s="8">
        <v>512921</v>
      </c>
      <c r="C294" s="9" t="s">
        <v>97</v>
      </c>
      <c r="D294" s="16"/>
      <c r="E294" s="16"/>
      <c r="F294" s="16"/>
      <c r="G294" s="16"/>
      <c r="H294" s="16">
        <f t="shared" ref="H294:H295" si="82">SUM(D294:G294)</f>
        <v>0</v>
      </c>
    </row>
    <row r="295" spans="1:8" ht="15.75" customHeight="1">
      <c r="A295" s="6"/>
      <c r="B295" s="8">
        <v>512933</v>
      </c>
      <c r="C295" s="8" t="s">
        <v>263</v>
      </c>
      <c r="D295" s="16"/>
      <c r="E295" s="16"/>
      <c r="F295" s="16"/>
      <c r="G295" s="16"/>
      <c r="H295" s="16">
        <f t="shared" si="82"/>
        <v>0</v>
      </c>
    </row>
    <row r="296" spans="1:8" ht="15.95" customHeight="1">
      <c r="A296" s="36">
        <v>45</v>
      </c>
      <c r="B296" s="37">
        <v>515100</v>
      </c>
      <c r="C296" s="42" t="s">
        <v>98</v>
      </c>
      <c r="D296" s="38">
        <f>D297</f>
        <v>0</v>
      </c>
      <c r="E296" s="38">
        <f t="shared" ref="E296:H296" si="83">E297</f>
        <v>0</v>
      </c>
      <c r="F296" s="38">
        <f t="shared" si="83"/>
        <v>0</v>
      </c>
      <c r="G296" s="38">
        <f t="shared" si="83"/>
        <v>0</v>
      </c>
      <c r="H296" s="38">
        <f t="shared" si="83"/>
        <v>0</v>
      </c>
    </row>
    <row r="297" spans="1:8" ht="15.95" customHeight="1">
      <c r="A297" s="6"/>
      <c r="B297" s="8">
        <v>515121</v>
      </c>
      <c r="C297" s="8" t="s">
        <v>99</v>
      </c>
      <c r="D297" s="16"/>
      <c r="E297" s="16"/>
      <c r="F297" s="16"/>
      <c r="G297" s="16"/>
      <c r="H297" s="16">
        <f t="shared" ref="H297" si="84">SUM(D297:G297)</f>
        <v>0</v>
      </c>
    </row>
    <row r="298" spans="1:8" ht="15.95" customHeight="1">
      <c r="A298" s="43"/>
      <c r="B298" s="43"/>
      <c r="C298" s="50" t="s">
        <v>12</v>
      </c>
      <c r="D298" s="38">
        <f>D279+D281+D283+D290+D293+D296</f>
        <v>0</v>
      </c>
      <c r="E298" s="38">
        <f t="shared" ref="E298:H298" si="85">E279+E281+E283+E290+E293+E296</f>
        <v>0</v>
      </c>
      <c r="F298" s="38">
        <f t="shared" si="85"/>
        <v>0</v>
      </c>
      <c r="G298" s="38">
        <f t="shared" si="85"/>
        <v>0</v>
      </c>
      <c r="H298" s="38">
        <f t="shared" si="85"/>
        <v>0</v>
      </c>
    </row>
    <row r="299" spans="1:8">
      <c r="D299" s="20"/>
      <c r="E299" s="20"/>
      <c r="F299" s="20"/>
      <c r="G299" s="20"/>
      <c r="H299" s="20"/>
    </row>
    <row r="300" spans="1:8">
      <c r="C300" s="24" t="s">
        <v>114</v>
      </c>
      <c r="D300" s="23">
        <f>D10</f>
        <v>0</v>
      </c>
      <c r="E300" s="23">
        <f t="shared" ref="E300:H300" si="86">E10</f>
        <v>0</v>
      </c>
      <c r="F300" s="23">
        <f t="shared" si="86"/>
        <v>0</v>
      </c>
      <c r="G300" s="23">
        <f t="shared" si="86"/>
        <v>0</v>
      </c>
      <c r="H300" s="23">
        <f t="shared" si="86"/>
        <v>0</v>
      </c>
    </row>
    <row r="301" spans="1:8">
      <c r="C301" t="s">
        <v>112</v>
      </c>
      <c r="D301" s="23">
        <f>D27</f>
        <v>0</v>
      </c>
      <c r="E301" s="23">
        <f t="shared" ref="E301:H301" si="87">E27</f>
        <v>0</v>
      </c>
      <c r="F301" s="23">
        <f t="shared" si="87"/>
        <v>0</v>
      </c>
      <c r="G301" s="23">
        <f t="shared" si="87"/>
        <v>0</v>
      </c>
      <c r="H301" s="23">
        <f t="shared" si="87"/>
        <v>0</v>
      </c>
    </row>
    <row r="302" spans="1:8">
      <c r="D302" s="20"/>
      <c r="E302" s="20"/>
      <c r="F302" s="20"/>
      <c r="G302" s="20"/>
      <c r="H302" s="20"/>
    </row>
    <row r="303" spans="1:8">
      <c r="A303" t="s">
        <v>103</v>
      </c>
      <c r="D303" s="23">
        <f>D73</f>
        <v>0</v>
      </c>
      <c r="E303" s="23">
        <f t="shared" ref="E303:H303" si="88">E73</f>
        <v>0</v>
      </c>
      <c r="F303" s="23">
        <f t="shared" si="88"/>
        <v>0</v>
      </c>
      <c r="G303" s="23">
        <f t="shared" si="88"/>
        <v>0</v>
      </c>
      <c r="H303" s="23">
        <f t="shared" si="88"/>
        <v>0</v>
      </c>
    </row>
    <row r="304" spans="1:8">
      <c r="C304" t="s">
        <v>104</v>
      </c>
      <c r="D304" s="23">
        <f>D273</f>
        <v>0</v>
      </c>
      <c r="E304" s="23">
        <f t="shared" ref="E304:H304" si="89">E273</f>
        <v>0</v>
      </c>
      <c r="F304" s="23">
        <f t="shared" si="89"/>
        <v>0</v>
      </c>
      <c r="G304" s="23">
        <f t="shared" si="89"/>
        <v>0</v>
      </c>
      <c r="H304" s="23">
        <f t="shared" si="89"/>
        <v>0</v>
      </c>
    </row>
    <row r="305" spans="3:8">
      <c r="C305" t="s">
        <v>105</v>
      </c>
      <c r="D305" s="23">
        <f>D298</f>
        <v>0</v>
      </c>
      <c r="E305" s="23">
        <f t="shared" ref="E305:H305" si="90">E298</f>
        <v>0</v>
      </c>
      <c r="F305" s="23">
        <f t="shared" si="90"/>
        <v>0</v>
      </c>
      <c r="G305" s="23">
        <f t="shared" si="90"/>
        <v>0</v>
      </c>
      <c r="H305" s="23">
        <f t="shared" si="90"/>
        <v>0</v>
      </c>
    </row>
    <row r="306" spans="3:8">
      <c r="D306" s="23"/>
      <c r="E306" s="23"/>
      <c r="F306" s="23"/>
      <c r="G306" s="23"/>
      <c r="H306" s="23"/>
    </row>
    <row r="307" spans="3:8">
      <c r="C307" t="s">
        <v>268</v>
      </c>
      <c r="D307" s="23">
        <f>SUM(D303:D306)</f>
        <v>0</v>
      </c>
      <c r="E307" s="23">
        <f t="shared" ref="E307:H307" si="91">SUM(E303:E306)</f>
        <v>0</v>
      </c>
      <c r="F307" s="23">
        <f t="shared" si="91"/>
        <v>0</v>
      </c>
      <c r="G307" s="23">
        <f t="shared" si="91"/>
        <v>0</v>
      </c>
      <c r="H307" s="23">
        <f t="shared" si="91"/>
        <v>0</v>
      </c>
    </row>
    <row r="308" spans="3:8">
      <c r="D308" s="20"/>
      <c r="E308" s="20"/>
      <c r="F308" s="20"/>
      <c r="G308" s="20"/>
      <c r="H308" s="20"/>
    </row>
    <row r="309" spans="3:8">
      <c r="D309" s="20"/>
      <c r="E309" s="20"/>
      <c r="F309" s="20"/>
      <c r="G309" s="20"/>
      <c r="H309" s="20"/>
    </row>
    <row r="310" spans="3:8">
      <c r="C310" t="s">
        <v>116</v>
      </c>
      <c r="D310" s="23">
        <f>D301-D307</f>
        <v>0</v>
      </c>
      <c r="E310" s="23">
        <f t="shared" ref="E310:H310" si="92">E301-E307</f>
        <v>0</v>
      </c>
      <c r="F310" s="23">
        <f t="shared" si="92"/>
        <v>0</v>
      </c>
      <c r="G310" s="23">
        <f t="shared" si="92"/>
        <v>0</v>
      </c>
      <c r="H310" s="23">
        <f t="shared" si="92"/>
        <v>0</v>
      </c>
    </row>
    <row r="311" spans="3:8">
      <c r="D311" s="20"/>
      <c r="E311" s="20"/>
      <c r="F311" s="20"/>
      <c r="G311" s="20"/>
      <c r="H311" s="20"/>
    </row>
    <row r="312" spans="3:8">
      <c r="C312" t="s">
        <v>115</v>
      </c>
      <c r="D312" s="23">
        <f>D300+D301-D307</f>
        <v>0</v>
      </c>
      <c r="E312" s="23">
        <f t="shared" ref="E312:H312" si="93">E300+E301-E307</f>
        <v>0</v>
      </c>
      <c r="F312" s="23">
        <f t="shared" si="93"/>
        <v>0</v>
      </c>
      <c r="G312" s="23">
        <f t="shared" si="93"/>
        <v>0</v>
      </c>
      <c r="H312" s="23">
        <f t="shared" si="93"/>
        <v>0</v>
      </c>
    </row>
    <row r="313" spans="3:8">
      <c r="D313" s="20"/>
      <c r="E313" s="20"/>
      <c r="F313" s="20"/>
      <c r="G313" s="20"/>
      <c r="H313" s="20"/>
    </row>
    <row r="314" spans="3:8">
      <c r="D314" s="20"/>
      <c r="E314" s="20"/>
      <c r="F314" s="20"/>
      <c r="G314" s="20"/>
      <c r="H314" s="23"/>
    </row>
  </sheetData>
  <mergeCells count="31">
    <mergeCell ref="A276:A278"/>
    <mergeCell ref="B276:B278"/>
    <mergeCell ref="C276:C278"/>
    <mergeCell ref="D276:H276"/>
    <mergeCell ref="D277:D278"/>
    <mergeCell ref="E277:G277"/>
    <mergeCell ref="A14:A16"/>
    <mergeCell ref="A5:H5"/>
    <mergeCell ref="D7:H7"/>
    <mergeCell ref="E8:G8"/>
    <mergeCell ref="A7:A9"/>
    <mergeCell ref="D8:D9"/>
    <mergeCell ref="C7:C9"/>
    <mergeCell ref="B7:B9"/>
    <mergeCell ref="B14:B16"/>
    <mergeCell ref="C14:C16"/>
    <mergeCell ref="D14:H14"/>
    <mergeCell ref="D15:D16"/>
    <mergeCell ref="E15:G15"/>
    <mergeCell ref="A31:A33"/>
    <mergeCell ref="B31:B33"/>
    <mergeCell ref="C31:C33"/>
    <mergeCell ref="D31:H31"/>
    <mergeCell ref="D32:D33"/>
    <mergeCell ref="E32:G32"/>
    <mergeCell ref="A76:A78"/>
    <mergeCell ref="B76:B78"/>
    <mergeCell ref="C76:C78"/>
    <mergeCell ref="D76:H76"/>
    <mergeCell ref="D77:D78"/>
    <mergeCell ref="E77:G77"/>
  </mergeCells>
  <pageMargins left="0" right="0" top="0" bottom="0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 2024</vt:lpstr>
      <vt:lpstr>Grad Beograd</vt:lpstr>
      <vt:lpstr>'PLAN 2024'!Print_Area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potestas</dc:creator>
  <cp:lastModifiedBy>Violeta</cp:lastModifiedBy>
  <cp:lastPrinted>2023-12-09T09:32:24Z</cp:lastPrinted>
  <dcterms:created xsi:type="dcterms:W3CDTF">2021-01-18T21:08:38Z</dcterms:created>
  <dcterms:modified xsi:type="dcterms:W3CDTF">2024-02-06T13:43:02Z</dcterms:modified>
</cp:coreProperties>
</file>